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<sst xmlns="http://schemas.openxmlformats.org/spreadsheetml/2006/main" count="221" uniqueCount="111">
  <si>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</si>
  <si>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</si>
  <si>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</si>
  <si>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</si>
  <si>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</si>
  <si>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</si>
  <si>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</si>
  <si>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</si>
  <si>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</si>
  <si>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</si>
  <si>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</si>
  <si>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</si>
  <si>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</si>
  <si>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</si>
  <si>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</si>
  <si>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</si>
  <si>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</si>
  <si>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</si>
  <si>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</si>
  <si>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</si>
  <si>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</si>
  <si>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</si>
  <si>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</si>
  <si>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</si>
  <si>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</si>
  <si>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</si>
  <si>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</si>
  <si>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</si>
  <si>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</si>
  <si>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</si>
  <si>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</si>
  <si>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</si>
  <si>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</si>
  <si>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</si>
  <si>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</si>
  <si>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</si>
  <si>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</si>
  <si>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</si>
  <si>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</si>
  <si>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</si>
  <si>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</si>
  <si>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</si>
  <si>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</si>
  <si>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</si>
  <si>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</si>
  <si>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</si>
  <si>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</si>
  <si>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</si>
  <si>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</si>
  <si>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</si>
  <si>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</si>
  <si>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</si>
  <si>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</si>
  <si>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</si>
  <si>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</si>
  <si>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</si>
  <si>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</si>
  <si>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</si>
  <si>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</si>
  <si>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</si>
  <si>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</si>
  <si>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</si>
  <si>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</si>
  <si>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</si>
  <si>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</si>
  <si>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</si>
  <si>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</si>
  <si>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</si>
  <si>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</si>
  <si>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</si>
  <si>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</si>
  <si>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</si>
  <si>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</si>
  <si>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</si>
  <si>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</si>
  <si>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</si>
  <si>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</si>
  <si>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</si>
  <si>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</si>
  <si>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</si>
  <si>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</si>
  <si>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</si>
  <si>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</si>
  <si>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</si>
  <si>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</si>
  <si>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</si>
  <si>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</si>
  <si>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</si>
  <si>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</si>
  <si>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</si>
  <si>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</si>
  <si>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</si>
  <si>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</si>
  <si>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</si>
  <si>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</si>
  <si>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</si>
  <si>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</si>
  <si>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</si>
  <si>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</si>
  <si>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</si>
  <si>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</si>
  <si>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</si>
  <si>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</si>
  <si>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</si>
  <si>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</si>
  <si>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</si>
  <si>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</si>
  <si>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</si>
  <si>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①収益的収支比率は56.81％（H27）と単年度については赤字となっており、経営の健全性については一定の水準に達していない状況である。
④企業債残高対事業規模比率は、ここ数年は類似団体の平均値を上回っており、今後の起債返済が課題となる。
⑤経費回収率は、64.22％と100％を下回っており、使用料では回収できていない。
⑥汚水処理原価は、類似団体の平均値を下回っている。
⑦施設利用率は、ここ数年は類似団体の平均値を上回っており、施設の効率性が図られているといえる。
⑧水洗化率については、類似団体の平均値より高い水準にあり、今後も水洗化率の向上に努めていく。
 </t>
    <phoneticPr fontId="4"/>
  </si>
  <si>
    <t>　今のところ、布設後30年を経過した管渠はないが、今後、管渠の点検等が必要となってくる為、十分に留意していく必要がある。</t>
    <phoneticPr fontId="4"/>
  </si>
  <si>
    <t xml:space="preserve">  本町においては、収益的収支比率はここ数年50～70％前後で推移し、赤字が続いている状況である。汚水管渠の面的整備事業が終了しているため、今後は農業集落排水事業の普及啓発に努め、経営の効率性をより高めることが必要と考えら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</si>
</sst>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64960"/>
        <c:axId val="1222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4960"/>
        <c:axId val="122267136"/>
      </c:lineChart>
      <c:dateAx>
        <c:axId val="12226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67136"/>
        <c:crosses val="autoZero"/>
        <c:auto val="1"/>
        <c:lblOffset val="100"/>
        <c:baseTimeUnit val="years"/>
      </c:dateAx>
      <c:valAx>
        <c:axId val="1222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649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56.21</c:v>
                </c:pt>
                <c:pt idx="1">
                  <c:v>56.67</c:v>
                </c:pt>
                <c:pt idx="2">
                  <c:v>55.76</c:v>
                </c:pt>
                <c:pt idx="3">
                  <c:v>56.89</c:v>
                </c:pt>
                <c:pt idx="4">
                  <c:v>55.3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53184"/>
        <c:axId val="1210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53184"/>
        <c:axId val="121055104"/>
      </c:lineChart>
      <c:dateAx>
        <c:axId val="12105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55104"/>
        <c:crosses val="autoZero"/>
        <c:auto val="1"/>
        <c:lblOffset val="100"/>
        <c:baseTimeUnit val="years"/>
      </c:dateAx>
      <c:valAx>
        <c:axId val="1210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5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91.7</c:v>
                </c:pt>
                <c:pt idx="1">
                  <c:v>92.07</c:v>
                </c:pt>
                <c:pt idx="2">
                  <c:v>92.64</c:v>
                </c:pt>
                <c:pt idx="3">
                  <c:v>93.06</c:v>
                </c:pt>
                <c:pt idx="4">
                  <c:v>93.53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93504"/>
        <c:axId val="1210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93504"/>
        <c:axId val="121099776"/>
      </c:lineChart>
      <c:dateAx>
        <c:axId val="12109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99776"/>
        <c:crosses val="autoZero"/>
        <c:auto val="1"/>
        <c:lblOffset val="100"/>
        <c:baseTimeUnit val="years"/>
      </c:dateAx>
      <c:valAx>
        <c:axId val="1210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9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67.08</c:v>
                </c:pt>
                <c:pt idx="2">
                  <c:v>58.62</c:v>
                </c:pt>
                <c:pt idx="3">
                  <c:v>58.79</c:v>
                </c:pt>
                <c:pt idx="4">
                  <c:v>56.81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9152"/>
        <c:axId val="12230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89152"/>
        <c:axId val="122307712"/>
      </c:lineChart>
      <c:dateAx>
        <c:axId val="1222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307712"/>
        <c:crosses val="autoZero"/>
        <c:auto val="1"/>
        <c:lblOffset val="100"/>
        <c:baseTimeUnit val="years"/>
      </c:dateAx>
      <c:valAx>
        <c:axId val="12230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2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66592"/>
        <c:axId val="12238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66592"/>
        <c:axId val="122389248"/>
      </c:lineChart>
      <c:dateAx>
        <c:axId val="12236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389248"/>
        <c:crosses val="autoZero"/>
        <c:auto val="1"/>
        <c:lblOffset val="100"/>
        <c:baseTimeUnit val="years"/>
      </c:dateAx>
      <c:valAx>
        <c:axId val="12238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36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35840"/>
        <c:axId val="1224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35840"/>
        <c:axId val="122438016"/>
      </c:lineChart>
      <c:dateAx>
        <c:axId val="12243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438016"/>
        <c:crosses val="autoZero"/>
        <c:auto val="1"/>
        <c:lblOffset val="100"/>
        <c:baseTimeUnit val="years"/>
      </c:dateAx>
      <c:valAx>
        <c:axId val="1224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3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72320"/>
        <c:axId val="12263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2320"/>
        <c:axId val="122630144"/>
      </c:lineChart>
      <c:dateAx>
        <c:axId val="12247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30144"/>
        <c:crosses val="autoZero"/>
        <c:auto val="1"/>
        <c:lblOffset val="100"/>
        <c:baseTimeUnit val="years"/>
      </c:dateAx>
      <c:valAx>
        <c:axId val="12263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7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64448"/>
        <c:axId val="12266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64448"/>
        <c:axId val="122666368"/>
      </c:lineChart>
      <c:dateAx>
        <c:axId val="12266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666368"/>
        <c:crosses val="autoZero"/>
        <c:auto val="1"/>
        <c:lblOffset val="100"/>
        <c:baseTimeUnit val="years"/>
      </c:dateAx>
      <c:valAx>
        <c:axId val="12266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6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2040.96</c:v>
                </c:pt>
                <c:pt idx="1">
                  <c:v>1107.02</c:v>
                </c:pt>
                <c:pt idx="2">
                  <c:v>1272.3900000000001</c:v>
                </c:pt>
                <c:pt idx="3">
                  <c:v>1323.34</c:v>
                </c:pt>
                <c:pt idx="4">
                  <c:v>3070.53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78752"/>
        <c:axId val="12278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78752"/>
        <c:axId val="122780672"/>
      </c:lineChart>
      <c:dateAx>
        <c:axId val="12277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780672"/>
        <c:crosses val="autoZero"/>
        <c:auto val="1"/>
        <c:lblOffset val="100"/>
        <c:baseTimeUnit val="years"/>
      </c:dateAx>
      <c:valAx>
        <c:axId val="12278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77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75.599999999999994</c:v>
                </c:pt>
                <c:pt idx="2">
                  <c:v>56.86</c:v>
                </c:pt>
                <c:pt idx="3">
                  <c:v>60.66</c:v>
                </c:pt>
                <c:pt idx="4">
                  <c:v>64.22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62880"/>
        <c:axId val="1183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62880"/>
        <c:axId val="118364800"/>
      </c:lineChart>
      <c:dateAx>
        <c:axId val="1183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64800"/>
        <c:crosses val="autoZero"/>
        <c:auto val="1"/>
        <c:lblOffset val="100"/>
        <c:baseTimeUnit val="years"/>
      </c:dateAx>
      <c:valAx>
        <c:axId val="1183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6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309.10000000000002</c:v>
                </c:pt>
                <c:pt idx="1">
                  <c:v>235.88</c:v>
                </c:pt>
                <c:pt idx="2">
                  <c:v>286.72000000000003</c:v>
                </c:pt>
                <c:pt idx="3">
                  <c:v>275.35000000000002</c:v>
                </c:pt>
                <c:pt idx="4">
                  <c:v>262.39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95264"/>
        <c:axId val="11839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5264"/>
        <c:axId val="118397184"/>
      </c:lineChart>
      <c:dateAx>
        <c:axId val="11839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97184"/>
        <c:crosses val="autoZero"/>
        <c:auto val="1"/>
        <c:lblOffset val="100"/>
        <c:baseTimeUnit val="years"/>
      </c:dateAx>
      <c:valAx>
        <c:axId val="11839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9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3" zoomScaleNormal="100" workbookViewId="0">
      <selection activeCell="BE58" sqref="BE5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上市町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21523</v>
      </c>
      <c r="AM8" s="64"/>
      <c r="AN8" s="64"/>
      <c r="AO8" s="64"/>
      <c r="AP8" s="64"/>
      <c r="AQ8" s="64"/>
      <c r="AR8" s="64"/>
      <c r="AS8" s="64"/>
      <c r="AT8" s="63">
        <f>データ!S6</f>
        <v>236.71</v>
      </c>
      <c r="AU8" s="63"/>
      <c r="AV8" s="63"/>
      <c r="AW8" s="63"/>
      <c r="AX8" s="63"/>
      <c r="AY8" s="63"/>
      <c r="AZ8" s="63"/>
      <c r="BA8" s="63"/>
      <c r="BB8" s="63">
        <f>データ!T6</f>
        <v>90.93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11.03</v>
      </c>
      <c r="Q10" s="63"/>
      <c r="R10" s="63"/>
      <c r="S10" s="63"/>
      <c r="T10" s="63"/>
      <c r="U10" s="63"/>
      <c r="V10" s="63"/>
      <c r="W10" s="63">
        <f>データ!P6</f>
        <v>78.75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2364</v>
      </c>
      <c r="AM10" s="64"/>
      <c r="AN10" s="64"/>
      <c r="AO10" s="64"/>
      <c r="AP10" s="64"/>
      <c r="AQ10" s="64"/>
      <c r="AR10" s="64"/>
      <c r="AS10" s="64"/>
      <c r="AT10" s="63">
        <f>データ!V6</f>
        <v>0.92</v>
      </c>
      <c r="AU10" s="63"/>
      <c r="AV10" s="63"/>
      <c r="AW10" s="63"/>
      <c r="AX10" s="63"/>
      <c r="AY10" s="63"/>
      <c r="AZ10" s="63"/>
      <c r="BA10" s="63"/>
      <c r="BB10" s="63">
        <f>データ!W6</f>
        <v>2569.5700000000002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163228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富山県　上市町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11.03</v>
      </c>
      <c r="P6" s="32">
        <f t="shared" si="3"/>
        <v>78.75</v>
      </c>
      <c r="Q6" s="32">
        <f t="shared" si="3"/>
        <v>3240</v>
      </c>
      <c r="R6" s="32">
        <f t="shared" si="3"/>
        <v>21523</v>
      </c>
      <c r="S6" s="32">
        <f t="shared" si="3"/>
        <v>236.71</v>
      </c>
      <c r="T6" s="32">
        <f t="shared" si="3"/>
        <v>90.93</v>
      </c>
      <c r="U6" s="32">
        <f t="shared" si="3"/>
        <v>2364</v>
      </c>
      <c r="V6" s="32">
        <f t="shared" si="3"/>
        <v>0.92</v>
      </c>
      <c r="W6" s="32">
        <f t="shared" si="3"/>
        <v>2569.5700000000002</v>
      </c>
      <c r="X6" s="33">
        <f>IF(X7="",NA(),X7)</f>
        <v>53.79</v>
      </c>
      <c r="Y6" s="33">
        <f t="shared" ref="Y6:AG6" si="4">IF(Y7="",NA(),Y7)</f>
        <v>67.08</v>
      </c>
      <c r="Z6" s="33">
        <f t="shared" si="4"/>
        <v>58.62</v>
      </c>
      <c r="AA6" s="33">
        <f t="shared" si="4"/>
        <v>58.79</v>
      </c>
      <c r="AB6" s="33">
        <f t="shared" si="4"/>
        <v>56.81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2040.96</v>
      </c>
      <c r="BF6" s="33">
        <f t="shared" ref="BF6:BN6" si="7">IF(BF7="",NA(),BF7)</f>
        <v>1107.02</v>
      </c>
      <c r="BG6" s="33">
        <f t="shared" si="7"/>
        <v>1272.3900000000001</v>
      </c>
      <c r="BH6" s="33">
        <f t="shared" si="7"/>
        <v>1323.34</v>
      </c>
      <c r="BI6" s="33">
        <f t="shared" si="7"/>
        <v>3070.53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47.89</v>
      </c>
      <c r="BQ6" s="33">
        <f t="shared" ref="BQ6:BY6" si="8">IF(BQ7="",NA(),BQ7)</f>
        <v>75.599999999999994</v>
      </c>
      <c r="BR6" s="33">
        <f t="shared" si="8"/>
        <v>56.86</v>
      </c>
      <c r="BS6" s="33">
        <f t="shared" si="8"/>
        <v>60.66</v>
      </c>
      <c r="BT6" s="33">
        <f t="shared" si="8"/>
        <v>64.22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309.10000000000002</v>
      </c>
      <c r="CB6" s="33">
        <f t="shared" ref="CB6:CJ6" si="9">IF(CB7="",NA(),CB7)</f>
        <v>235.88</v>
      </c>
      <c r="CC6" s="33">
        <f t="shared" si="9"/>
        <v>286.72000000000003</v>
      </c>
      <c r="CD6" s="33">
        <f t="shared" si="9"/>
        <v>275.35000000000002</v>
      </c>
      <c r="CE6" s="33">
        <f t="shared" si="9"/>
        <v>262.39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56.21</v>
      </c>
      <c r="CM6" s="33">
        <f t="shared" ref="CM6:CU6" si="10">IF(CM7="",NA(),CM7)</f>
        <v>56.67</v>
      </c>
      <c r="CN6" s="33">
        <f t="shared" si="10"/>
        <v>55.76</v>
      </c>
      <c r="CO6" s="33">
        <f t="shared" si="10"/>
        <v>56.89</v>
      </c>
      <c r="CP6" s="33">
        <f t="shared" si="10"/>
        <v>55.3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91.7</v>
      </c>
      <c r="CX6" s="33">
        <f t="shared" ref="CX6:DF6" si="11">IF(CX7="",NA(),CX7)</f>
        <v>92.07</v>
      </c>
      <c r="CY6" s="33">
        <f t="shared" si="11"/>
        <v>92.64</v>
      </c>
      <c r="CZ6" s="33">
        <f t="shared" si="11"/>
        <v>93.06</v>
      </c>
      <c r="DA6" s="33">
        <f t="shared" si="11"/>
        <v>93.53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163228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11.03</v>
      </c>
      <c r="P7" s="36">
        <v>78.75</v>
      </c>
      <c r="Q7" s="36">
        <v>3240</v>
      </c>
      <c r="R7" s="36">
        <v>21523</v>
      </c>
      <c r="S7" s="36">
        <v>236.71</v>
      </c>
      <c r="T7" s="36">
        <v>90.93</v>
      </c>
      <c r="U7" s="36">
        <v>2364</v>
      </c>
      <c r="V7" s="36">
        <v>0.92</v>
      </c>
      <c r="W7" s="36">
        <v>2569.5700000000002</v>
      </c>
      <c r="X7" s="36">
        <v>53.79</v>
      </c>
      <c r="Y7" s="36">
        <v>67.08</v>
      </c>
      <c r="Z7" s="36">
        <v>58.62</v>
      </c>
      <c r="AA7" s="36">
        <v>58.79</v>
      </c>
      <c r="AB7" s="36">
        <v>56.81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2040.96</v>
      </c>
      <c r="BF7" s="36">
        <v>1107.02</v>
      </c>
      <c r="BG7" s="36">
        <v>1272.3900000000001</v>
      </c>
      <c r="BH7" s="36">
        <v>1323.34</v>
      </c>
      <c r="BI7" s="36">
        <v>3070.53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47.89</v>
      </c>
      <c r="BQ7" s="36">
        <v>75.599999999999994</v>
      </c>
      <c r="BR7" s="36">
        <v>56.86</v>
      </c>
      <c r="BS7" s="36">
        <v>60.66</v>
      </c>
      <c r="BT7" s="36">
        <v>64.22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309.10000000000002</v>
      </c>
      <c r="CB7" s="36">
        <v>235.88</v>
      </c>
      <c r="CC7" s="36">
        <v>286.72000000000003</v>
      </c>
      <c r="CD7" s="36">
        <v>275.35000000000002</v>
      </c>
      <c r="CE7" s="36">
        <v>262.39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56.21</v>
      </c>
      <c r="CM7" s="36">
        <v>56.67</v>
      </c>
      <c r="CN7" s="36">
        <v>55.76</v>
      </c>
      <c r="CO7" s="36">
        <v>56.89</v>
      </c>
      <c r="CP7" s="36">
        <v>55.3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91.7</v>
      </c>
      <c r="CX7" s="36">
        <v>92.07</v>
      </c>
      <c r="CY7" s="36">
        <v>92.64</v>
      </c>
      <c r="CZ7" s="36">
        <v>93.06</v>
      </c>
      <c r="DA7" s="36">
        <v>93.53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2017-02-15T04:22:06Z</cp:lastPrinted>
  <dcterms:created xsi:type="dcterms:W3CDTF">2017-02-08T03:10:09Z</dcterms:created>
  <dcterms:modified xsi:type="dcterms:W3CDTF">2017-02-15T04:22:07Z</dcterms:modified>
  <cp:category/>
</cp:coreProperties>
</file>