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住まい・まちづくり課\03簡易水道・下水道係\01簡易水道\水道係\05 照会・調査・回答\H28\経営分析関係\法非適水道\"/>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AY8" i="4" s="1"/>
  <c r="R6" i="5"/>
  <c r="Q6" i="5"/>
  <c r="P6" i="5"/>
  <c r="O6" i="5"/>
  <c r="N6" i="5"/>
  <c r="M6" i="5"/>
  <c r="L6" i="5"/>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Q8" i="4"/>
  <c r="AI8" i="4"/>
  <c r="Z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<sst xmlns="http://schemas.openxmlformats.org/spreadsheetml/2006/main" count="218" uniqueCount="108">
  <si>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</si>
  <si>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</si>
  <si>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</si>
  <si>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</si>
  <si>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</si>
  <si>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</si>
  <si>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</si>
  <si>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</si>
  <si>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</si>
  <si>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</si>
  <si>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</si>
  <si>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</si>
  <si>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</si>
  <si>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</si>
  <si>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</si>
  <si>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</si>
  <si>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</si>
  <si>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</si>
  <si>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</si>
  <si>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</si>
  <si>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</si>
  <si>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</si>
  <si>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</si>
  <si>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</si>
  <si>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</si>
  <si>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</si>
  <si>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</si>
  <si>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</si>
  <si>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</si>
  <si>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</si>
  <si>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</si>
  <si>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</si>
  <si>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</si>
  <si>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</si>
  <si>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</si>
  <si>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</si>
  <si>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</si>
  <si>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</si>
  <si>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</si>
  <si>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</si>
  <si>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</si>
  <si>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</si>
  <si>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</si>
  <si>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</si>
  <si>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</si>
  <si>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</si>
  <si>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</si>
  <si>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</si>
  <si>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</si>
  <si>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</si>
  <si>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</si>
  <si>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</si>
  <si>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</si>
  <si>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</si>
  <si>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</si>
  <si>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</si>
  <si>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</si>
  <si>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</si>
  <si>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</si>
  <si>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</si>
  <si>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</si>
  <si>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</si>
  <si>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</si>
  <si>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</si>
  <si>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</si>
  <si>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</si>
  <si>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</si>
  <si>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</si>
  <si>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</si>
  <si>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</si>
  <si>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</si>
  <si>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</si>
  <si>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</si>
  <si>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</si>
  <si>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</si>
  <si>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</si>
  <si>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</si>
  <si>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</si>
  <si>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</si>
  <si>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</si>
  <si>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</si>
  <si>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</si>
  <si>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</si>
  <si>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</si>
  <si>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</si>
  <si>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</si>
  <si>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</si>
  <si>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</si>
  <si>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</si>
  <si>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</si>
  <si>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</si>
  <si>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</si>
  <si>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</si>
  <si>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入善町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</si>
  <si>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</si>
  <si>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</si>
  <si>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</si>
  <si>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</si>
  <si>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</si>
  <si>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</si>
  <si>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</si>
  <si>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</si>
  <si>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</si>
  <si>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</si>
  <si>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</si>
  <si>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今後、給水人口の減少により給水収益が減少する一方で、施設・管路の老朽化が着実に進行している。
コスト削減はもとより、将来の更新等、適切な維持管理を視野に入れ健全経営に努める。</t>
    <rPh sb="0" eb="2">
      <t>コンゴ</t>
    </rPh>
    <rPh sb="3" eb="5">
      <t>キュウスイ</t>
    </rPh>
    <rPh sb="5" eb="7">
      <t>ジンコウ</t>
    </rPh>
    <rPh sb="8" eb="10">
      <t>ゲンショウ</t>
    </rPh>
    <rPh sb="13" eb="15">
      <t>キュウスイ</t>
    </rPh>
    <rPh sb="15" eb="17">
      <t>シュウエキ</t>
    </rPh>
    <rPh sb="18" eb="19">
      <t>ゲン</t>
    </rPh>
    <rPh sb="19" eb="20">
      <t>ショウ</t>
    </rPh>
    <rPh sb="22" eb="24">
      <t>イッポウ</t>
    </rPh>
    <rPh sb="26" eb="28">
      <t>シセツ</t>
    </rPh>
    <rPh sb="29" eb="31">
      <t>カンロ</t>
    </rPh>
    <rPh sb="32" eb="35">
      <t>ロウキュウカ</t>
    </rPh>
    <rPh sb="36" eb="38">
      <t>チャクジツ</t>
    </rPh>
    <rPh sb="39" eb="41">
      <t>シンコウ</t>
    </rPh>
    <rPh sb="50" eb="52">
      <t>サクゲン</t>
    </rPh>
    <rPh sb="58" eb="60">
      <t>ショウライ</t>
    </rPh>
    <rPh sb="61" eb="63">
      <t>コウシン</t>
    </rPh>
    <rPh sb="63" eb="64">
      <t>トウ</t>
    </rPh>
    <rPh sb="65" eb="67">
      <t>テキセツ</t>
    </rPh>
    <rPh sb="68" eb="70">
      <t>イジ</t>
    </rPh>
    <rPh sb="70" eb="72">
      <t>カンリ</t>
    </rPh>
    <rPh sb="73" eb="75">
      <t>シヤ</t>
    </rPh>
    <rPh sb="76" eb="77">
      <t>イ</t>
    </rPh>
    <rPh sb="78" eb="80">
      <t>ケンゼン</t>
    </rPh>
    <rPh sb="80" eb="82">
      <t>ケイエイ</t>
    </rPh>
    <rPh sb="83" eb="84">
      <t>ツト</t>
    </rPh>
    <phoneticPr fontId="4"/>
  </si>
  <si>
    <t>①収益的収支比率
給水収益や一般会計からの繰入金等の総収益で、総費用に地方債償還金を加えた額をどの程度賄えているかを表す指標。収入減等により減少傾向にある。
④企業債残高対給水収益比率
給水収益に対する企業際残高の割合であり、企業債残高の規模を表す指標。借入金の完済による減。
⑤料金回収率（供給単価÷給水原価×100）
給水に係る費用が、どの程度給水収益で賄えているかを表した指標。当該値は類似団体を上回っている。
供給単価とは、水道料金１㎥あたりの平均単価
給水原価とは、水道水１㎥作るのに必要とする経費
⑥給水原価
有収水量１㎥あたりについて、どれだけの費用がかかっているかを表す指標。類似団体平均値を下回り安価である。しかしながら、コスト削減や将来の更新等の適切な維持管理を考慮していかなければならない。
⑦施設利用率（一日平均配水量÷一日配水能力×100）
一日配水能力に対する一日平均配水量の割合であり、施設の利用状況や適正規模を判断する指標。H26年と同水準である。
⑧有収率
施設の稼動が収益につながっているかを判断する指標。H26年と同水準である。</t>
    <rPh sb="1" eb="4">
      <t>シュウエキテキ</t>
    </rPh>
    <rPh sb="4" eb="6">
      <t>シュウシ</t>
    </rPh>
    <rPh sb="6" eb="7">
      <t>ヒ</t>
    </rPh>
    <rPh sb="7" eb="8">
      <t>リツ</t>
    </rPh>
    <rPh sb="9" eb="11">
      <t>キュウスイ</t>
    </rPh>
    <rPh sb="11" eb="13">
      <t>シュウエキ</t>
    </rPh>
    <rPh sb="14" eb="16">
      <t>イッパン</t>
    </rPh>
    <rPh sb="16" eb="18">
      <t>カイケイ</t>
    </rPh>
    <rPh sb="21" eb="23">
      <t>クリイレ</t>
    </rPh>
    <rPh sb="23" eb="24">
      <t>キン</t>
    </rPh>
    <rPh sb="24" eb="25">
      <t>トウ</t>
    </rPh>
    <rPh sb="26" eb="27">
      <t>ソウ</t>
    </rPh>
    <rPh sb="27" eb="29">
      <t>シュウエキ</t>
    </rPh>
    <rPh sb="31" eb="34">
      <t>ソウヒヨウ</t>
    </rPh>
    <rPh sb="35" eb="38">
      <t>チホウサイ</t>
    </rPh>
    <rPh sb="38" eb="40">
      <t>ショウカン</t>
    </rPh>
    <rPh sb="40" eb="41">
      <t>キン</t>
    </rPh>
    <rPh sb="42" eb="43">
      <t>クワ</t>
    </rPh>
    <rPh sb="45" eb="46">
      <t>ガク</t>
    </rPh>
    <rPh sb="49" eb="51">
      <t>テイド</t>
    </rPh>
    <rPh sb="51" eb="52">
      <t>マカナ</t>
    </rPh>
    <rPh sb="58" eb="59">
      <t>アラワ</t>
    </rPh>
    <rPh sb="60" eb="62">
      <t>シヒョウ</t>
    </rPh>
    <rPh sb="63" eb="65">
      <t>シュウニュウ</t>
    </rPh>
    <rPh sb="65" eb="66">
      <t>ゲン</t>
    </rPh>
    <rPh sb="66" eb="67">
      <t>トウ</t>
    </rPh>
    <rPh sb="70" eb="72">
      <t>ゲンショウ</t>
    </rPh>
    <rPh sb="72" eb="74">
      <t>ケイコウ</t>
    </rPh>
    <rPh sb="81" eb="83">
      <t>キギョウ</t>
    </rPh>
    <rPh sb="83" eb="84">
      <t>サイ</t>
    </rPh>
    <rPh sb="84" eb="86">
      <t>ザンダカ</t>
    </rPh>
    <rPh sb="86" eb="87">
      <t>タイ</t>
    </rPh>
    <rPh sb="87" eb="89">
      <t>キュウスイ</t>
    </rPh>
    <rPh sb="89" eb="91">
      <t>シュウエキ</t>
    </rPh>
    <rPh sb="91" eb="92">
      <t>ヒ</t>
    </rPh>
    <rPh sb="92" eb="93">
      <t>リツ</t>
    </rPh>
    <rPh sb="94" eb="96">
      <t>キュウスイ</t>
    </rPh>
    <rPh sb="96" eb="98">
      <t>シュウエキ</t>
    </rPh>
    <rPh sb="99" eb="100">
      <t>タイ</t>
    </rPh>
    <rPh sb="102" eb="104">
      <t>キギョウ</t>
    </rPh>
    <rPh sb="104" eb="105">
      <t>サイ</t>
    </rPh>
    <rPh sb="105" eb="107">
      <t>ザンダカ</t>
    </rPh>
    <rPh sb="108" eb="110">
      <t>ワリアイ</t>
    </rPh>
    <rPh sb="114" eb="116">
      <t>キギョウ</t>
    </rPh>
    <rPh sb="116" eb="117">
      <t>サイ</t>
    </rPh>
    <rPh sb="117" eb="119">
      <t>ザンダカ</t>
    </rPh>
    <rPh sb="120" eb="122">
      <t>キボ</t>
    </rPh>
    <rPh sb="123" eb="124">
      <t>アラワ</t>
    </rPh>
    <rPh sb="125" eb="127">
      <t>シヒョウ</t>
    </rPh>
    <rPh sb="128" eb="130">
      <t>カリイレ</t>
    </rPh>
    <rPh sb="130" eb="131">
      <t>キン</t>
    </rPh>
    <rPh sb="132" eb="134">
      <t>カンサイ</t>
    </rPh>
    <rPh sb="137" eb="138">
      <t>ゲン</t>
    </rPh>
    <rPh sb="142" eb="144">
      <t>リョウキン</t>
    </rPh>
    <rPh sb="144" eb="146">
      <t>カイシュウ</t>
    </rPh>
    <rPh sb="146" eb="147">
      <t>リツ</t>
    </rPh>
    <rPh sb="148" eb="150">
      <t>キョウキュウ</t>
    </rPh>
    <rPh sb="150" eb="152">
      <t>タンカ</t>
    </rPh>
    <rPh sb="153" eb="155">
      <t>キュウスイ</t>
    </rPh>
    <rPh sb="155" eb="157">
      <t>ゲンカ</t>
    </rPh>
    <rPh sb="163" eb="165">
      <t>キュウスイ</t>
    </rPh>
    <rPh sb="166" eb="167">
      <t>カカ</t>
    </rPh>
    <rPh sb="168" eb="170">
      <t>ヒヨウ</t>
    </rPh>
    <rPh sb="174" eb="176">
      <t>テイド</t>
    </rPh>
    <rPh sb="176" eb="178">
      <t>キュウスイ</t>
    </rPh>
    <rPh sb="178" eb="180">
      <t>シュウエキ</t>
    </rPh>
    <rPh sb="181" eb="182">
      <t>マカナ</t>
    </rPh>
    <rPh sb="188" eb="189">
      <t>アラワ</t>
    </rPh>
    <rPh sb="191" eb="193">
      <t>シヒョウ</t>
    </rPh>
    <rPh sb="194" eb="196">
      <t>トウガイ</t>
    </rPh>
    <rPh sb="196" eb="197">
      <t>チ</t>
    </rPh>
    <rPh sb="198" eb="200">
      <t>ルイジ</t>
    </rPh>
    <rPh sb="200" eb="202">
      <t>ダンタイ</t>
    </rPh>
    <rPh sb="203" eb="205">
      <t>ウワマワ</t>
    </rPh>
    <rPh sb="211" eb="213">
      <t>キョウキュウ</t>
    </rPh>
    <rPh sb="213" eb="215">
      <t>タンカ</t>
    </rPh>
    <rPh sb="218" eb="220">
      <t>スイドウ</t>
    </rPh>
    <rPh sb="220" eb="222">
      <t>リョウキン</t>
    </rPh>
    <rPh sb="228" eb="230">
      <t>ヘイキン</t>
    </rPh>
    <rPh sb="230" eb="232">
      <t>タンカ</t>
    </rPh>
    <rPh sb="233" eb="235">
      <t>キュウスイ</t>
    </rPh>
    <rPh sb="235" eb="237">
      <t>ゲンカ</t>
    </rPh>
    <rPh sb="240" eb="243">
      <t>スイドウスイ</t>
    </rPh>
    <rPh sb="245" eb="246">
      <t>ツク</t>
    </rPh>
    <rPh sb="249" eb="251">
      <t>ヒツヨウ</t>
    </rPh>
    <rPh sb="254" eb="256">
      <t>ケイヒ</t>
    </rPh>
    <rPh sb="259" eb="261">
      <t>キュウスイ</t>
    </rPh>
    <rPh sb="261" eb="263">
      <t>ゲンカ</t>
    </rPh>
    <rPh sb="264" eb="265">
      <t>ユウ</t>
    </rPh>
    <rPh sb="265" eb="266">
      <t>シュウ</t>
    </rPh>
    <rPh sb="266" eb="268">
      <t>スイリョウ</t>
    </rPh>
    <rPh sb="283" eb="285">
      <t>ヒヨウ</t>
    </rPh>
    <rPh sb="294" eb="295">
      <t>アラワ</t>
    </rPh>
    <rPh sb="296" eb="298">
      <t>シヒョウ</t>
    </rPh>
    <rPh sb="299" eb="301">
      <t>ルイジ</t>
    </rPh>
    <rPh sb="301" eb="303">
      <t>ダンタイ</t>
    </rPh>
    <rPh sb="303" eb="306">
      <t>ヘイキンチ</t>
    </rPh>
    <rPh sb="307" eb="309">
      <t>シタマワ</t>
    </rPh>
    <rPh sb="310" eb="312">
      <t>アンカ</t>
    </rPh>
    <rPh sb="326" eb="328">
      <t>サクゲン</t>
    </rPh>
    <rPh sb="329" eb="331">
      <t>ショウライ</t>
    </rPh>
    <rPh sb="332" eb="334">
      <t>コウシン</t>
    </rPh>
    <rPh sb="334" eb="335">
      <t>トウ</t>
    </rPh>
    <rPh sb="336" eb="338">
      <t>テキセツ</t>
    </rPh>
    <rPh sb="339" eb="341">
      <t>イジ</t>
    </rPh>
    <rPh sb="341" eb="343">
      <t>カンリ</t>
    </rPh>
    <rPh sb="344" eb="346">
      <t>コウリョ</t>
    </rPh>
    <rPh sb="362" eb="364">
      <t>シセツ</t>
    </rPh>
    <rPh sb="364" eb="367">
      <t>リヨウリツ</t>
    </rPh>
    <rPh sb="368" eb="369">
      <t>１</t>
    </rPh>
    <rPh sb="369" eb="370">
      <t>ニチ</t>
    </rPh>
    <rPh sb="370" eb="372">
      <t>ヘイキン</t>
    </rPh>
    <rPh sb="372" eb="374">
      <t>ハイスイ</t>
    </rPh>
    <rPh sb="374" eb="375">
      <t>リョウ</t>
    </rPh>
    <rPh sb="376" eb="377">
      <t>１</t>
    </rPh>
    <rPh sb="377" eb="378">
      <t>ニチ</t>
    </rPh>
    <rPh sb="378" eb="380">
      <t>ハイスイ</t>
    </rPh>
    <rPh sb="380" eb="382">
      <t>ノウリョク</t>
    </rPh>
    <rPh sb="388" eb="390">
      <t>イチニチ</t>
    </rPh>
    <rPh sb="390" eb="392">
      <t>ハイスイ</t>
    </rPh>
    <rPh sb="392" eb="394">
      <t>ノウリョク</t>
    </rPh>
    <rPh sb="395" eb="396">
      <t>タイ</t>
    </rPh>
    <rPh sb="398" eb="400">
      <t>イチニチ</t>
    </rPh>
    <rPh sb="400" eb="402">
      <t>ヘイキン</t>
    </rPh>
    <rPh sb="402" eb="404">
      <t>ハイスイ</t>
    </rPh>
    <rPh sb="404" eb="405">
      <t>リョウ</t>
    </rPh>
    <rPh sb="406" eb="408">
      <t>ワリアイ</t>
    </rPh>
    <rPh sb="412" eb="414">
      <t>シセツ</t>
    </rPh>
    <rPh sb="415" eb="417">
      <t>リヨウ</t>
    </rPh>
    <rPh sb="417" eb="419">
      <t>ジョウキョウ</t>
    </rPh>
    <rPh sb="420" eb="422">
      <t>テキセイ</t>
    </rPh>
    <rPh sb="422" eb="424">
      <t>キボ</t>
    </rPh>
    <rPh sb="425" eb="427">
      <t>ハンダン</t>
    </rPh>
    <rPh sb="429" eb="431">
      <t>シヒョウ</t>
    </rPh>
    <rPh sb="435" eb="436">
      <t>ネン</t>
    </rPh>
    <rPh sb="437" eb="440">
      <t>ドウスイジュン</t>
    </rPh>
    <rPh sb="447" eb="448">
      <t>ユウ</t>
    </rPh>
    <rPh sb="448" eb="449">
      <t>シュウ</t>
    </rPh>
    <rPh sb="449" eb="450">
      <t>リツ</t>
    </rPh>
    <rPh sb="451" eb="453">
      <t>シセツ</t>
    </rPh>
    <rPh sb="454" eb="456">
      <t>カドウ</t>
    </rPh>
    <rPh sb="457" eb="459">
      <t>シュウエキ</t>
    </rPh>
    <rPh sb="469" eb="471">
      <t>ハンダン</t>
    </rPh>
    <rPh sb="473" eb="475">
      <t>シヒョウ</t>
    </rPh>
    <rPh sb="479" eb="480">
      <t>ネン</t>
    </rPh>
    <rPh sb="481" eb="484">
      <t>ドウスイジュン</t>
    </rPh>
    <phoneticPr fontId="4"/>
  </si>
  <si>
    <t>水道管・施設の老朽化が著しい区域から順次更新を図る。</t>
    <rPh sb="0" eb="2">
      <t>スイドウ</t>
    </rPh>
    <rPh sb="2" eb="3">
      <t>カン</t>
    </rPh>
    <rPh sb="4" eb="6">
      <t>シセツ</t>
    </rPh>
    <rPh sb="7" eb="10">
      <t>ロウキュウカ</t>
    </rPh>
    <rPh sb="11" eb="12">
      <t>イチジル</t>
    </rPh>
    <rPh sb="14" eb="16">
      <t>クイキ</t>
    </rPh>
    <rPh sb="18" eb="20">
      <t>ジュンジ</t>
    </rPh>
    <rPh sb="20" eb="22">
      <t>コウシン</t>
    </rPh>
    <rPh sb="23" eb="24">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</si>
</sst>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formatCode="#,##0.00;&quot;△&quot;#,##0.00;&quot;-&quot;">
                  <c:v>1.78</c:v>
                </c:pt>
                <c:pt idx="1">
                  <c:v>0</c:v>
                </c:pt>
                <c:pt idx="2">
                  <c:v>0</c:v>
                </c:pt>
                <c:pt idx="3" formatCode="#,##0.00;&quot;△&quot;#,##0.00;&quot;-&quot;">
                  <c:v>15.91</c:v>
                </c:pt>
                <c:pt idx="4" formatCode="#,##0.00;&quot;△&quot;#,##0.00;&quot;-&quot;">
                  <c:v>3.97</c:v>
                </c:pt>
              </c:numCache>
            </c:numRef>
          </c:val>
        </c:ser>
        <c:dLbls>
          <c:showLegendKey val="0"/>
          <c:showVal val="0"/>
          <c:showCatName val="0"/>
          <c:showSerName val="0"/>
          <c:showPercent val="0"/>
          <c:showBubbleSize val="0"/>
        </c:dLbls>
        <c:gapWidth val="150"/>
        <c:axId val="98020744"/>
        <c:axId val="176756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98020744"/>
        <c:axId val="176756512"/>
      </c:lineChart>
      <c:dateAx>
        <c:axId val="98020744"/>
        <c:scaling>
          <c:orientation val="minMax"/>
        </c:scaling>
        <c:delete val="1"/>
        <c:axPos val="b"/>
        <c:numFmt formatCode="ge" sourceLinked="1"/>
        <c:majorTickMark val="none"/>
        <c:minorTickMark val="none"/>
        <c:tickLblPos val="none"/>
        <c:crossAx val="176756512"/>
        <c:crosses val="autoZero"/>
        <c:auto val="1"/>
        <c:lblOffset val="100"/>
        <c:baseTimeUnit val="years"/>
      </c:dateAx>
      <c:valAx>
        <c:axId val="17675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2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104.36</c:v>
                </c:pt>
                <c:pt idx="1">
                  <c:v>98.46</c:v>
                </c:pt>
                <c:pt idx="2">
                  <c:v>93.91</c:v>
                </c:pt>
                <c:pt idx="3">
                  <c:v>55.53</c:v>
                </c:pt>
                <c:pt idx="4">
                  <c:v>53.49</c:v>
                </c:pt>
              </c:numCache>
            </c:numRef>
          </c:val>
        </c:ser>
        <c:dLbls>
          <c:showLegendKey val="0"/>
          <c:showVal val="0"/>
          <c:showCatName val="0"/>
          <c:showSerName val="0"/>
          <c:showPercent val="0"/>
          <c:showBubbleSize val="0"/>
        </c:dLbls>
        <c:gapWidth val="150"/>
        <c:axId val="177661144"/>
        <c:axId val="17781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177661144"/>
        <c:axId val="177817008"/>
      </c:lineChart>
      <c:dateAx>
        <c:axId val="177661144"/>
        <c:scaling>
          <c:orientation val="minMax"/>
        </c:scaling>
        <c:delete val="1"/>
        <c:axPos val="b"/>
        <c:numFmt formatCode="ge" sourceLinked="1"/>
        <c:majorTickMark val="none"/>
        <c:minorTickMark val="none"/>
        <c:tickLblPos val="none"/>
        <c:crossAx val="177817008"/>
        <c:crosses val="autoZero"/>
        <c:auto val="1"/>
        <c:lblOffset val="100"/>
        <c:baseTimeUnit val="years"/>
      </c:dateAx>
      <c:valAx>
        <c:axId val="17781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61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75.19</c:v>
                </c:pt>
                <c:pt idx="1">
                  <c:v>75.19</c:v>
                </c:pt>
                <c:pt idx="2">
                  <c:v>75.19</c:v>
                </c:pt>
                <c:pt idx="3">
                  <c:v>75.19</c:v>
                </c:pt>
                <c:pt idx="4">
                  <c:v>75.19</c:v>
                </c:pt>
              </c:numCache>
            </c:numRef>
          </c:val>
        </c:ser>
        <c:dLbls>
          <c:showLegendKey val="0"/>
          <c:showVal val="0"/>
          <c:showCatName val="0"/>
          <c:showSerName val="0"/>
          <c:showPercent val="0"/>
          <c:showBubbleSize val="0"/>
        </c:dLbls>
        <c:gapWidth val="150"/>
        <c:axId val="177818184"/>
        <c:axId val="177818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177818184"/>
        <c:axId val="177818576"/>
      </c:lineChart>
      <c:dateAx>
        <c:axId val="177818184"/>
        <c:scaling>
          <c:orientation val="minMax"/>
        </c:scaling>
        <c:delete val="1"/>
        <c:axPos val="b"/>
        <c:numFmt formatCode="ge" sourceLinked="1"/>
        <c:majorTickMark val="none"/>
        <c:minorTickMark val="none"/>
        <c:tickLblPos val="none"/>
        <c:crossAx val="177818576"/>
        <c:crosses val="autoZero"/>
        <c:auto val="1"/>
        <c:lblOffset val="100"/>
        <c:baseTimeUnit val="years"/>
      </c:dateAx>
      <c:valAx>
        <c:axId val="177818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1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72.989999999999995</c:v>
                </c:pt>
                <c:pt idx="1">
                  <c:v>71.33</c:v>
                </c:pt>
                <c:pt idx="2">
                  <c:v>66.66</c:v>
                </c:pt>
                <c:pt idx="3">
                  <c:v>65.53</c:v>
                </c:pt>
                <c:pt idx="4">
                  <c:v>65.23</c:v>
                </c:pt>
              </c:numCache>
            </c:numRef>
          </c:val>
        </c:ser>
        <c:dLbls>
          <c:showLegendKey val="0"/>
          <c:showVal val="0"/>
          <c:showCatName val="0"/>
          <c:showSerName val="0"/>
          <c:showPercent val="0"/>
          <c:showBubbleSize val="0"/>
        </c:dLbls>
        <c:gapWidth val="150"/>
        <c:axId val="177985880"/>
        <c:axId val="177460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177985880"/>
        <c:axId val="177460528"/>
      </c:lineChart>
      <c:dateAx>
        <c:axId val="177985880"/>
        <c:scaling>
          <c:orientation val="minMax"/>
        </c:scaling>
        <c:delete val="1"/>
        <c:axPos val="b"/>
        <c:numFmt formatCode="ge" sourceLinked="1"/>
        <c:majorTickMark val="none"/>
        <c:minorTickMark val="none"/>
        <c:tickLblPos val="none"/>
        <c:crossAx val="177460528"/>
        <c:crosses val="autoZero"/>
        <c:auto val="1"/>
        <c:lblOffset val="100"/>
        <c:baseTimeUnit val="years"/>
      </c:dateAx>
      <c:valAx>
        <c:axId val="177460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985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125160"/>
        <c:axId val="17750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125160"/>
        <c:axId val="177503536"/>
      </c:lineChart>
      <c:dateAx>
        <c:axId val="177125160"/>
        <c:scaling>
          <c:orientation val="minMax"/>
        </c:scaling>
        <c:delete val="1"/>
        <c:axPos val="b"/>
        <c:numFmt formatCode="ge" sourceLinked="1"/>
        <c:majorTickMark val="none"/>
        <c:minorTickMark val="none"/>
        <c:tickLblPos val="none"/>
        <c:crossAx val="177503536"/>
        <c:crosses val="autoZero"/>
        <c:auto val="1"/>
        <c:lblOffset val="100"/>
        <c:baseTimeUnit val="years"/>
      </c:dateAx>
      <c:valAx>
        <c:axId val="17750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125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501608"/>
        <c:axId val="17600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501608"/>
        <c:axId val="176000864"/>
      </c:lineChart>
      <c:dateAx>
        <c:axId val="177501608"/>
        <c:scaling>
          <c:orientation val="minMax"/>
        </c:scaling>
        <c:delete val="1"/>
        <c:axPos val="b"/>
        <c:numFmt formatCode="ge" sourceLinked="1"/>
        <c:majorTickMark val="none"/>
        <c:minorTickMark val="none"/>
        <c:tickLblPos val="none"/>
        <c:crossAx val="176000864"/>
        <c:crosses val="autoZero"/>
        <c:auto val="1"/>
        <c:lblOffset val="100"/>
        <c:baseTimeUnit val="years"/>
      </c:dateAx>
      <c:valAx>
        <c:axId val="17600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50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662712"/>
        <c:axId val="1776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662712"/>
        <c:axId val="177663104"/>
      </c:lineChart>
      <c:dateAx>
        <c:axId val="177662712"/>
        <c:scaling>
          <c:orientation val="minMax"/>
        </c:scaling>
        <c:delete val="1"/>
        <c:axPos val="b"/>
        <c:numFmt formatCode="ge" sourceLinked="1"/>
        <c:majorTickMark val="none"/>
        <c:minorTickMark val="none"/>
        <c:tickLblPos val="none"/>
        <c:crossAx val="177663104"/>
        <c:crosses val="autoZero"/>
        <c:auto val="1"/>
        <c:lblOffset val="100"/>
        <c:baseTimeUnit val="years"/>
      </c:dateAx>
      <c:valAx>
        <c:axId val="1776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62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7664672"/>
        <c:axId val="17778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7664672"/>
        <c:axId val="177780736"/>
      </c:lineChart>
      <c:dateAx>
        <c:axId val="177664672"/>
        <c:scaling>
          <c:orientation val="minMax"/>
        </c:scaling>
        <c:delete val="1"/>
        <c:axPos val="b"/>
        <c:numFmt formatCode="ge" sourceLinked="1"/>
        <c:majorTickMark val="none"/>
        <c:minorTickMark val="none"/>
        <c:tickLblPos val="none"/>
        <c:crossAx val="177780736"/>
        <c:crosses val="autoZero"/>
        <c:auto val="1"/>
        <c:lblOffset val="100"/>
        <c:baseTimeUnit val="years"/>
      </c:dateAx>
      <c:valAx>
        <c:axId val="17778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6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1199.8</c:v>
                </c:pt>
                <c:pt idx="1">
                  <c:v>1224.76</c:v>
                </c:pt>
                <c:pt idx="2">
                  <c:v>1215.21</c:v>
                </c:pt>
                <c:pt idx="3">
                  <c:v>1120.1199999999999</c:v>
                </c:pt>
                <c:pt idx="4">
                  <c:v>1092.99</c:v>
                </c:pt>
              </c:numCache>
            </c:numRef>
          </c:val>
        </c:ser>
        <c:dLbls>
          <c:showLegendKey val="0"/>
          <c:showVal val="0"/>
          <c:showCatName val="0"/>
          <c:showSerName val="0"/>
          <c:showPercent val="0"/>
          <c:showBubbleSize val="0"/>
        </c:dLbls>
        <c:gapWidth val="150"/>
        <c:axId val="177781912"/>
        <c:axId val="17778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77781912"/>
        <c:axId val="177782304"/>
      </c:lineChart>
      <c:dateAx>
        <c:axId val="177781912"/>
        <c:scaling>
          <c:orientation val="minMax"/>
        </c:scaling>
        <c:delete val="1"/>
        <c:axPos val="b"/>
        <c:numFmt formatCode="ge" sourceLinked="1"/>
        <c:majorTickMark val="none"/>
        <c:minorTickMark val="none"/>
        <c:tickLblPos val="none"/>
        <c:crossAx val="177782304"/>
        <c:crosses val="autoZero"/>
        <c:auto val="1"/>
        <c:lblOffset val="100"/>
        <c:baseTimeUnit val="years"/>
      </c:dateAx>
      <c:valAx>
        <c:axId val="1777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81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61.49</c:v>
                </c:pt>
                <c:pt idx="1">
                  <c:v>58.57</c:v>
                </c:pt>
                <c:pt idx="2">
                  <c:v>55.42</c:v>
                </c:pt>
                <c:pt idx="3">
                  <c:v>56.56</c:v>
                </c:pt>
                <c:pt idx="4">
                  <c:v>56.36</c:v>
                </c:pt>
              </c:numCache>
            </c:numRef>
          </c:val>
        </c:ser>
        <c:dLbls>
          <c:showLegendKey val="0"/>
          <c:showVal val="0"/>
          <c:showCatName val="0"/>
          <c:showSerName val="0"/>
          <c:showPercent val="0"/>
          <c:showBubbleSize val="0"/>
        </c:dLbls>
        <c:gapWidth val="150"/>
        <c:axId val="177783480"/>
        <c:axId val="177783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77783480"/>
        <c:axId val="177783872"/>
      </c:lineChart>
      <c:dateAx>
        <c:axId val="177783480"/>
        <c:scaling>
          <c:orientation val="minMax"/>
        </c:scaling>
        <c:delete val="1"/>
        <c:axPos val="b"/>
        <c:numFmt formatCode="ge" sourceLinked="1"/>
        <c:majorTickMark val="none"/>
        <c:minorTickMark val="none"/>
        <c:tickLblPos val="none"/>
        <c:crossAx val="177783872"/>
        <c:crosses val="autoZero"/>
        <c:auto val="1"/>
        <c:lblOffset val="100"/>
        <c:baseTimeUnit val="years"/>
      </c:dateAx>
      <c:valAx>
        <c:axId val="177783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783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99.73</c:v>
                </c:pt>
                <c:pt idx="1">
                  <c:v>104.1</c:v>
                </c:pt>
                <c:pt idx="2">
                  <c:v>110.66</c:v>
                </c:pt>
                <c:pt idx="3">
                  <c:v>111.7</c:v>
                </c:pt>
                <c:pt idx="4">
                  <c:v>112.3</c:v>
                </c:pt>
              </c:numCache>
            </c:numRef>
          </c:val>
        </c:ser>
        <c:dLbls>
          <c:showLegendKey val="0"/>
          <c:showVal val="0"/>
          <c:showCatName val="0"/>
          <c:showSerName val="0"/>
          <c:showPercent val="0"/>
          <c:showBubbleSize val="0"/>
        </c:dLbls>
        <c:gapWidth val="150"/>
        <c:axId val="177664280"/>
        <c:axId val="17766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177664280"/>
        <c:axId val="177662320"/>
      </c:lineChart>
      <c:dateAx>
        <c:axId val="177664280"/>
        <c:scaling>
          <c:orientation val="minMax"/>
        </c:scaling>
        <c:delete val="1"/>
        <c:axPos val="b"/>
        <c:numFmt formatCode="ge" sourceLinked="1"/>
        <c:majorTickMark val="none"/>
        <c:minorTickMark val="none"/>
        <c:tickLblPos val="none"/>
        <c:crossAx val="177662320"/>
        <c:crosses val="autoZero"/>
        <c:auto val="1"/>
        <c:lblOffset val="100"/>
        <c:baseTimeUnit val="years"/>
      </c:dateAx>
      <c:valAx>
        <c:axId val="17766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664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N44" zoomScale="70" zoomScaleNormal="7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row>
    <row r="3" spans="1:78" ht="9.75" customHeight="1">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row>
    <row r="4" spans="1:78" ht="9.75" customHeight="1">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3" t="str">
        <f>データ!H6</f>
        <v>富山県　入善町</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4" t="s">
        <v>1</v>
      </c>
      <c r="C7" s="85"/>
      <c r="D7" s="85"/>
      <c r="E7" s="85"/>
      <c r="F7" s="85"/>
      <c r="G7" s="85"/>
      <c r="H7" s="85"/>
      <c r="I7" s="86"/>
      <c r="J7" s="84" t="s">
        <v>2</v>
      </c>
      <c r="K7" s="85"/>
      <c r="L7" s="85"/>
      <c r="M7" s="85"/>
      <c r="N7" s="85"/>
      <c r="O7" s="85"/>
      <c r="P7" s="85"/>
      <c r="Q7" s="86"/>
      <c r="R7" s="84" t="s">
        <v>3</v>
      </c>
      <c r="S7" s="85"/>
      <c r="T7" s="85"/>
      <c r="U7" s="85"/>
      <c r="V7" s="85"/>
      <c r="W7" s="85"/>
      <c r="X7" s="85"/>
      <c r="Y7" s="86"/>
      <c r="Z7" s="84" t="s">
        <v>4</v>
      </c>
      <c r="AA7" s="85"/>
      <c r="AB7" s="85"/>
      <c r="AC7" s="85"/>
      <c r="AD7" s="85"/>
      <c r="AE7" s="85"/>
      <c r="AF7" s="85"/>
      <c r="AG7" s="86"/>
      <c r="AH7" s="3"/>
      <c r="AI7" s="84" t="s">
        <v>5</v>
      </c>
      <c r="AJ7" s="85"/>
      <c r="AK7" s="85"/>
      <c r="AL7" s="85"/>
      <c r="AM7" s="85"/>
      <c r="AN7" s="85"/>
      <c r="AO7" s="85"/>
      <c r="AP7" s="86"/>
      <c r="AQ7" s="73" t="s">
        <v>6</v>
      </c>
      <c r="AR7" s="73"/>
      <c r="AS7" s="73"/>
      <c r="AT7" s="73"/>
      <c r="AU7" s="73"/>
      <c r="AV7" s="73"/>
      <c r="AW7" s="73"/>
      <c r="AX7" s="73"/>
      <c r="AY7" s="73" t="s">
        <v>7</v>
      </c>
      <c r="AZ7" s="73"/>
      <c r="BA7" s="73"/>
      <c r="BB7" s="73"/>
      <c r="BC7" s="73"/>
      <c r="BD7" s="73"/>
      <c r="BE7" s="73"/>
      <c r="BF7" s="73"/>
      <c r="BG7" s="3"/>
      <c r="BH7" s="3"/>
      <c r="BI7" s="3"/>
      <c r="BJ7" s="3"/>
      <c r="BK7" s="3"/>
      <c r="BL7" s="4" t="s">
        <v>8</v>
      </c>
      <c r="BM7" s="5"/>
      <c r="BN7" s="5"/>
      <c r="BO7" s="5"/>
      <c r="BP7" s="5"/>
      <c r="BQ7" s="5"/>
      <c r="BR7" s="5"/>
      <c r="BS7" s="5"/>
      <c r="BT7" s="5"/>
      <c r="BU7" s="5"/>
      <c r="BV7" s="5"/>
      <c r="BW7" s="5"/>
      <c r="BX7" s="5"/>
      <c r="BY7" s="6"/>
    </row>
    <row r="8" spans="1:78" ht="18.75" customHeight="1">
      <c r="A8" s="2"/>
      <c r="B8" s="76" t="str">
        <f>データ!I6</f>
        <v>法非適用</v>
      </c>
      <c r="C8" s="77"/>
      <c r="D8" s="77"/>
      <c r="E8" s="77"/>
      <c r="F8" s="77"/>
      <c r="G8" s="77"/>
      <c r="H8" s="77"/>
      <c r="I8" s="78"/>
      <c r="J8" s="76" t="str">
        <f>データ!J6</f>
        <v>水道事業</v>
      </c>
      <c r="K8" s="77"/>
      <c r="L8" s="77"/>
      <c r="M8" s="77"/>
      <c r="N8" s="77"/>
      <c r="O8" s="77"/>
      <c r="P8" s="77"/>
      <c r="Q8" s="78"/>
      <c r="R8" s="76" t="str">
        <f>データ!K6</f>
        <v>簡易水道事業</v>
      </c>
      <c r="S8" s="77"/>
      <c r="T8" s="77"/>
      <c r="U8" s="77"/>
      <c r="V8" s="77"/>
      <c r="W8" s="77"/>
      <c r="X8" s="77"/>
      <c r="Y8" s="78"/>
      <c r="Z8" s="76" t="str">
        <f>データ!L6</f>
        <v>D3</v>
      </c>
      <c r="AA8" s="77"/>
      <c r="AB8" s="77"/>
      <c r="AC8" s="77"/>
      <c r="AD8" s="77"/>
      <c r="AE8" s="77"/>
      <c r="AF8" s="77"/>
      <c r="AG8" s="78"/>
      <c r="AH8" s="3"/>
      <c r="AI8" s="79">
        <f>データ!Q6</f>
        <v>25750</v>
      </c>
      <c r="AJ8" s="80"/>
      <c r="AK8" s="80"/>
      <c r="AL8" s="80"/>
      <c r="AM8" s="80"/>
      <c r="AN8" s="80"/>
      <c r="AO8" s="80"/>
      <c r="AP8" s="81"/>
      <c r="AQ8" s="56">
        <f>データ!R6</f>
        <v>71.25</v>
      </c>
      <c r="AR8" s="56"/>
      <c r="AS8" s="56"/>
      <c r="AT8" s="56"/>
      <c r="AU8" s="56"/>
      <c r="AV8" s="56"/>
      <c r="AW8" s="56"/>
      <c r="AX8" s="56"/>
      <c r="AY8" s="56">
        <f>データ!S6</f>
        <v>361.4</v>
      </c>
      <c r="AZ8" s="56"/>
      <c r="BA8" s="56"/>
      <c r="BB8" s="56"/>
      <c r="BC8" s="56"/>
      <c r="BD8" s="56"/>
      <c r="BE8" s="56"/>
      <c r="BF8" s="56"/>
      <c r="BG8" s="3"/>
      <c r="BH8" s="3"/>
      <c r="BI8" s="3"/>
      <c r="BJ8" s="3"/>
      <c r="BK8" s="3"/>
      <c r="BL8" s="71" t="s">
        <v>9</v>
      </c>
      <c r="BM8" s="72"/>
      <c r="BN8" s="7" t="s">
        <v>10</v>
      </c>
      <c r="BO8" s="8"/>
      <c r="BP8" s="8"/>
      <c r="BQ8" s="8"/>
      <c r="BR8" s="8"/>
      <c r="BS8" s="8"/>
      <c r="BT8" s="8"/>
      <c r="BU8" s="8"/>
      <c r="BV8" s="8"/>
      <c r="BW8" s="8"/>
      <c r="BX8" s="8"/>
      <c r="BY8" s="9"/>
    </row>
    <row r="9" spans="1:78" ht="18.75" customHeight="1">
      <c r="A9" s="2"/>
      <c r="B9" s="73" t="s">
        <v>11</v>
      </c>
      <c r="C9" s="73"/>
      <c r="D9" s="73"/>
      <c r="E9" s="73"/>
      <c r="F9" s="73"/>
      <c r="G9" s="73"/>
      <c r="H9" s="73"/>
      <c r="I9" s="73"/>
      <c r="J9" s="73" t="s">
        <v>12</v>
      </c>
      <c r="K9" s="73"/>
      <c r="L9" s="73"/>
      <c r="M9" s="73"/>
      <c r="N9" s="73"/>
      <c r="O9" s="73"/>
      <c r="P9" s="73"/>
      <c r="Q9" s="73"/>
      <c r="R9" s="73" t="s">
        <v>13</v>
      </c>
      <c r="S9" s="73"/>
      <c r="T9" s="73"/>
      <c r="U9" s="73"/>
      <c r="V9" s="73"/>
      <c r="W9" s="73"/>
      <c r="X9" s="73"/>
      <c r="Y9" s="73"/>
      <c r="Z9" s="73" t="s">
        <v>14</v>
      </c>
      <c r="AA9" s="73"/>
      <c r="AB9" s="73"/>
      <c r="AC9" s="73"/>
      <c r="AD9" s="73"/>
      <c r="AE9" s="73"/>
      <c r="AF9" s="73"/>
      <c r="AG9" s="73"/>
      <c r="AH9" s="3"/>
      <c r="AI9" s="73" t="s">
        <v>15</v>
      </c>
      <c r="AJ9" s="73"/>
      <c r="AK9" s="73"/>
      <c r="AL9" s="73"/>
      <c r="AM9" s="73"/>
      <c r="AN9" s="73"/>
      <c r="AO9" s="73"/>
      <c r="AP9" s="73"/>
      <c r="AQ9" s="73" t="s">
        <v>16</v>
      </c>
      <c r="AR9" s="73"/>
      <c r="AS9" s="73"/>
      <c r="AT9" s="73"/>
      <c r="AU9" s="73"/>
      <c r="AV9" s="73"/>
      <c r="AW9" s="73"/>
      <c r="AX9" s="73"/>
      <c r="AY9" s="73" t="s">
        <v>17</v>
      </c>
      <c r="AZ9" s="73"/>
      <c r="BA9" s="73"/>
      <c r="BB9" s="73"/>
      <c r="BC9" s="73"/>
      <c r="BD9" s="73"/>
      <c r="BE9" s="73"/>
      <c r="BF9" s="73"/>
      <c r="BG9" s="3"/>
      <c r="BH9" s="3"/>
      <c r="BI9" s="3"/>
      <c r="BJ9" s="3"/>
      <c r="BK9" s="3"/>
      <c r="BL9" s="74" t="s">
        <v>18</v>
      </c>
      <c r="BM9" s="75"/>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11.15</v>
      </c>
      <c r="S10" s="56"/>
      <c r="T10" s="56"/>
      <c r="U10" s="56"/>
      <c r="V10" s="56"/>
      <c r="W10" s="56"/>
      <c r="X10" s="56"/>
      <c r="Y10" s="56"/>
      <c r="Z10" s="64">
        <f>データ!P6</f>
        <v>912</v>
      </c>
      <c r="AA10" s="64"/>
      <c r="AB10" s="64"/>
      <c r="AC10" s="64"/>
      <c r="AD10" s="64"/>
      <c r="AE10" s="64"/>
      <c r="AF10" s="64"/>
      <c r="AG10" s="64"/>
      <c r="AH10" s="2"/>
      <c r="AI10" s="64">
        <f>データ!T6</f>
        <v>2864</v>
      </c>
      <c r="AJ10" s="64"/>
      <c r="AK10" s="64"/>
      <c r="AL10" s="64"/>
      <c r="AM10" s="64"/>
      <c r="AN10" s="64"/>
      <c r="AO10" s="64"/>
      <c r="AP10" s="64"/>
      <c r="AQ10" s="56">
        <f>データ!U6</f>
        <v>0.76</v>
      </c>
      <c r="AR10" s="56"/>
      <c r="AS10" s="56"/>
      <c r="AT10" s="56"/>
      <c r="AU10" s="56"/>
      <c r="AV10" s="56"/>
      <c r="AW10" s="56"/>
      <c r="AX10" s="56"/>
      <c r="AY10" s="56">
        <f>データ!V6</f>
        <v>3768.42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106</v>
      </c>
      <c r="BM16" s="66"/>
      <c r="BN16" s="66"/>
      <c r="BO16" s="66"/>
      <c r="BP16" s="66"/>
      <c r="BQ16" s="66"/>
      <c r="BR16" s="66"/>
      <c r="BS16" s="66"/>
      <c r="BT16" s="66"/>
      <c r="BU16" s="66"/>
      <c r="BV16" s="66"/>
      <c r="BW16" s="66"/>
      <c r="BX16" s="66"/>
      <c r="BY16" s="66"/>
      <c r="BZ16" s="6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65"/>
      <c r="BM34" s="66"/>
      <c r="BN34" s="66"/>
      <c r="BO34" s="66"/>
      <c r="BP34" s="66"/>
      <c r="BQ34" s="66"/>
      <c r="BR34" s="66"/>
      <c r="BS34" s="66"/>
      <c r="BT34" s="66"/>
      <c r="BU34" s="66"/>
      <c r="BV34" s="66"/>
      <c r="BW34" s="66"/>
      <c r="BX34" s="66"/>
      <c r="BY34" s="66"/>
      <c r="BZ34" s="67"/>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65"/>
      <c r="BM35" s="66"/>
      <c r="BN35" s="66"/>
      <c r="BO35" s="66"/>
      <c r="BP35" s="66"/>
      <c r="BQ35" s="66"/>
      <c r="BR35" s="66"/>
      <c r="BS35" s="66"/>
      <c r="BT35" s="66"/>
      <c r="BU35" s="66"/>
      <c r="BV35" s="66"/>
      <c r="BW35" s="66"/>
      <c r="BX35" s="66"/>
      <c r="BY35" s="66"/>
      <c r="BZ35" s="6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8" t="s">
        <v>49</v>
      </c>
      <c r="I3" s="89"/>
      <c r="J3" s="89"/>
      <c r="K3" s="89"/>
      <c r="L3" s="89"/>
      <c r="M3" s="89"/>
      <c r="N3" s="89"/>
      <c r="O3" s="89"/>
      <c r="P3" s="89"/>
      <c r="Q3" s="89"/>
      <c r="R3" s="89"/>
      <c r="S3" s="89"/>
      <c r="T3" s="89"/>
      <c r="U3" s="89"/>
      <c r="V3" s="90"/>
      <c r="W3" s="94" t="s">
        <v>50</v>
      </c>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t="s">
        <v>51</v>
      </c>
      <c r="DH3" s="87"/>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row>
    <row r="4" spans="1:143">
      <c r="A4" s="26" t="s">
        <v>52</v>
      </c>
      <c r="B4" s="28"/>
      <c r="C4" s="28"/>
      <c r="D4" s="28"/>
      <c r="E4" s="28"/>
      <c r="F4" s="28"/>
      <c r="G4" s="28"/>
      <c r="H4" s="91"/>
      <c r="I4" s="92"/>
      <c r="J4" s="92"/>
      <c r="K4" s="92"/>
      <c r="L4" s="92"/>
      <c r="M4" s="92"/>
      <c r="N4" s="92"/>
      <c r="O4" s="92"/>
      <c r="P4" s="92"/>
      <c r="Q4" s="92"/>
      <c r="R4" s="92"/>
      <c r="S4" s="92"/>
      <c r="T4" s="92"/>
      <c r="U4" s="92"/>
      <c r="V4" s="93"/>
      <c r="W4" s="87" t="s">
        <v>53</v>
      </c>
      <c r="X4" s="87"/>
      <c r="Y4" s="87"/>
      <c r="Z4" s="87"/>
      <c r="AA4" s="87"/>
      <c r="AB4" s="87"/>
      <c r="AC4" s="87"/>
      <c r="AD4" s="87"/>
      <c r="AE4" s="87"/>
      <c r="AF4" s="87"/>
      <c r="AG4" s="87"/>
      <c r="AH4" s="87" t="s">
        <v>54</v>
      </c>
      <c r="AI4" s="87"/>
      <c r="AJ4" s="87"/>
      <c r="AK4" s="87"/>
      <c r="AL4" s="87"/>
      <c r="AM4" s="87"/>
      <c r="AN4" s="87"/>
      <c r="AO4" s="87"/>
      <c r="AP4" s="87"/>
      <c r="AQ4" s="87"/>
      <c r="AR4" s="87"/>
      <c r="AS4" s="87" t="s">
        <v>55</v>
      </c>
      <c r="AT4" s="87"/>
      <c r="AU4" s="87"/>
      <c r="AV4" s="87"/>
      <c r="AW4" s="87"/>
      <c r="AX4" s="87"/>
      <c r="AY4" s="87"/>
      <c r="AZ4" s="87"/>
      <c r="BA4" s="87"/>
      <c r="BB4" s="87"/>
      <c r="BC4" s="87"/>
      <c r="BD4" s="87" t="s">
        <v>56</v>
      </c>
      <c r="BE4" s="87"/>
      <c r="BF4" s="87"/>
      <c r="BG4" s="87"/>
      <c r="BH4" s="87"/>
      <c r="BI4" s="87"/>
      <c r="BJ4" s="87"/>
      <c r="BK4" s="87"/>
      <c r="BL4" s="87"/>
      <c r="BM4" s="87"/>
      <c r="BN4" s="87"/>
      <c r="BO4" s="87" t="s">
        <v>57</v>
      </c>
      <c r="BP4" s="87"/>
      <c r="BQ4" s="87"/>
      <c r="BR4" s="87"/>
      <c r="BS4" s="87"/>
      <c r="BT4" s="87"/>
      <c r="BU4" s="87"/>
      <c r="BV4" s="87"/>
      <c r="BW4" s="87"/>
      <c r="BX4" s="87"/>
      <c r="BY4" s="87"/>
      <c r="BZ4" s="87" t="s">
        <v>58</v>
      </c>
      <c r="CA4" s="87"/>
      <c r="CB4" s="87"/>
      <c r="CC4" s="87"/>
      <c r="CD4" s="87"/>
      <c r="CE4" s="87"/>
      <c r="CF4" s="87"/>
      <c r="CG4" s="87"/>
      <c r="CH4" s="87"/>
      <c r="CI4" s="87"/>
      <c r="CJ4" s="87"/>
      <c r="CK4" s="87" t="s">
        <v>59</v>
      </c>
      <c r="CL4" s="87"/>
      <c r="CM4" s="87"/>
      <c r="CN4" s="87"/>
      <c r="CO4" s="87"/>
      <c r="CP4" s="87"/>
      <c r="CQ4" s="87"/>
      <c r="CR4" s="87"/>
      <c r="CS4" s="87"/>
      <c r="CT4" s="87"/>
      <c r="CU4" s="87"/>
      <c r="CV4" s="87" t="s">
        <v>60</v>
      </c>
      <c r="CW4" s="87"/>
      <c r="CX4" s="87"/>
      <c r="CY4" s="87"/>
      <c r="CZ4" s="87"/>
      <c r="DA4" s="87"/>
      <c r="DB4" s="87"/>
      <c r="DC4" s="87"/>
      <c r="DD4" s="87"/>
      <c r="DE4" s="87"/>
      <c r="DF4" s="87"/>
      <c r="DG4" s="87" t="s">
        <v>61</v>
      </c>
      <c r="DH4" s="87"/>
      <c r="DI4" s="87"/>
      <c r="DJ4" s="87"/>
      <c r="DK4" s="87"/>
      <c r="DL4" s="87"/>
      <c r="DM4" s="87"/>
      <c r="DN4" s="87"/>
      <c r="DO4" s="87"/>
      <c r="DP4" s="87"/>
      <c r="DQ4" s="87"/>
      <c r="DR4" s="87" t="s">
        <v>62</v>
      </c>
      <c r="DS4" s="87"/>
      <c r="DT4" s="87"/>
      <c r="DU4" s="87"/>
      <c r="DV4" s="87"/>
      <c r="DW4" s="87"/>
      <c r="DX4" s="87"/>
      <c r="DY4" s="87"/>
      <c r="DZ4" s="87"/>
      <c r="EA4" s="87"/>
      <c r="EB4" s="87"/>
      <c r="EC4" s="87" t="s">
        <v>63</v>
      </c>
      <c r="ED4" s="87"/>
      <c r="EE4" s="87"/>
      <c r="EF4" s="87"/>
      <c r="EG4" s="87"/>
      <c r="EH4" s="87"/>
      <c r="EI4" s="87"/>
      <c r="EJ4" s="87"/>
      <c r="EK4" s="87"/>
      <c r="EL4" s="87"/>
      <c r="EM4" s="87"/>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163422</v>
      </c>
      <c r="D6" s="31">
        <f t="shared" si="3"/>
        <v>47</v>
      </c>
      <c r="E6" s="31">
        <f t="shared" si="3"/>
        <v>1</v>
      </c>
      <c r="F6" s="31">
        <f t="shared" si="3"/>
        <v>0</v>
      </c>
      <c r="G6" s="31">
        <f t="shared" si="3"/>
        <v>0</v>
      </c>
      <c r="H6" s="31" t="str">
        <f t="shared" si="3"/>
        <v>富山県　入善町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11.15</v>
      </c>
      <c r="P6" s="32">
        <f t="shared" si="3"/>
        <v>912</v>
      </c>
      <c r="Q6" s="32">
        <f t="shared" si="3"/>
        <v>25750</v>
      </c>
      <c r="R6" s="32">
        <f t="shared" si="3"/>
        <v>71.25</v>
      </c>
      <c r="S6" s="32">
        <f t="shared" si="3"/>
        <v>361.4</v>
      </c>
      <c r="T6" s="32">
        <f t="shared" si="3"/>
        <v>2864</v>
      </c>
      <c r="U6" s="32">
        <f t="shared" si="3"/>
        <v>0.76</v>
      </c>
      <c r="V6" s="32">
        <f t="shared" si="3"/>
        <v>3768.42</v>
      </c>
      <c r="W6" s="33">
        <f>IF(W7="",NA(),W7)</f>
        <v>72.989999999999995</v>
      </c>
      <c r="X6" s="33">
        <f t="shared" ref="X6:AF6" si="4">IF(X7="",NA(),X7)</f>
        <v>71.33</v>
      </c>
      <c r="Y6" s="33">
        <f t="shared" si="4"/>
        <v>66.66</v>
      </c>
      <c r="Z6" s="33">
        <f t="shared" si="4"/>
        <v>65.53</v>
      </c>
      <c r="AA6" s="33">
        <f t="shared" si="4"/>
        <v>65.23</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1199.8</v>
      </c>
      <c r="BE6" s="33">
        <f t="shared" ref="BE6:BM6" si="7">IF(BE7="",NA(),BE7)</f>
        <v>1224.76</v>
      </c>
      <c r="BF6" s="33">
        <f t="shared" si="7"/>
        <v>1215.21</v>
      </c>
      <c r="BG6" s="33">
        <f t="shared" si="7"/>
        <v>1120.1199999999999</v>
      </c>
      <c r="BH6" s="33">
        <f t="shared" si="7"/>
        <v>1092.99</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61.49</v>
      </c>
      <c r="BP6" s="33">
        <f t="shared" ref="BP6:BX6" si="8">IF(BP7="",NA(),BP7)</f>
        <v>58.57</v>
      </c>
      <c r="BQ6" s="33">
        <f t="shared" si="8"/>
        <v>55.42</v>
      </c>
      <c r="BR6" s="33">
        <f t="shared" si="8"/>
        <v>56.56</v>
      </c>
      <c r="BS6" s="33">
        <f t="shared" si="8"/>
        <v>56.36</v>
      </c>
      <c r="BT6" s="33">
        <f t="shared" si="8"/>
        <v>56.46</v>
      </c>
      <c r="BU6" s="33">
        <f t="shared" si="8"/>
        <v>19.77</v>
      </c>
      <c r="BV6" s="33">
        <f t="shared" si="8"/>
        <v>34.25</v>
      </c>
      <c r="BW6" s="33">
        <f t="shared" si="8"/>
        <v>46.48</v>
      </c>
      <c r="BX6" s="33">
        <f t="shared" si="8"/>
        <v>40.6</v>
      </c>
      <c r="BY6" s="32" t="str">
        <f>IF(BY7="","",IF(BY7="-","【-】","【"&amp;SUBSTITUTE(TEXT(BY7,"#,##0.00"),"-","△")&amp;"】"))</f>
        <v>【33.35】</v>
      </c>
      <c r="BZ6" s="33">
        <f>IF(BZ7="",NA(),BZ7)</f>
        <v>99.73</v>
      </c>
      <c r="CA6" s="33">
        <f t="shared" ref="CA6:CI6" si="9">IF(CA7="",NA(),CA7)</f>
        <v>104.1</v>
      </c>
      <c r="CB6" s="33">
        <f t="shared" si="9"/>
        <v>110.66</v>
      </c>
      <c r="CC6" s="33">
        <f t="shared" si="9"/>
        <v>111.7</v>
      </c>
      <c r="CD6" s="33">
        <f t="shared" si="9"/>
        <v>112.3</v>
      </c>
      <c r="CE6" s="33">
        <f t="shared" si="9"/>
        <v>306.49</v>
      </c>
      <c r="CF6" s="33">
        <f t="shared" si="9"/>
        <v>878.73</v>
      </c>
      <c r="CG6" s="33">
        <f t="shared" si="9"/>
        <v>501.18</v>
      </c>
      <c r="CH6" s="33">
        <f t="shared" si="9"/>
        <v>376.61</v>
      </c>
      <c r="CI6" s="33">
        <f t="shared" si="9"/>
        <v>440.03</v>
      </c>
      <c r="CJ6" s="32" t="str">
        <f>IF(CJ7="","",IF(CJ7="-","【-】","【"&amp;SUBSTITUTE(TEXT(CJ7,"#,##0.00"),"-","△")&amp;"】"))</f>
        <v>【524.69】</v>
      </c>
      <c r="CK6" s="33">
        <f>IF(CK7="",NA(),CK7)</f>
        <v>104.36</v>
      </c>
      <c r="CL6" s="33">
        <f t="shared" ref="CL6:CT6" si="10">IF(CL7="",NA(),CL7)</f>
        <v>98.46</v>
      </c>
      <c r="CM6" s="33">
        <f t="shared" si="10"/>
        <v>93.91</v>
      </c>
      <c r="CN6" s="33">
        <f t="shared" si="10"/>
        <v>55.53</v>
      </c>
      <c r="CO6" s="33">
        <f t="shared" si="10"/>
        <v>53.49</v>
      </c>
      <c r="CP6" s="33">
        <f t="shared" si="10"/>
        <v>58.25</v>
      </c>
      <c r="CQ6" s="33">
        <f t="shared" si="10"/>
        <v>57.17</v>
      </c>
      <c r="CR6" s="33">
        <f t="shared" si="10"/>
        <v>57.55</v>
      </c>
      <c r="CS6" s="33">
        <f t="shared" si="10"/>
        <v>57.43</v>
      </c>
      <c r="CT6" s="33">
        <f t="shared" si="10"/>
        <v>57.29</v>
      </c>
      <c r="CU6" s="32" t="str">
        <f>IF(CU7="","",IF(CU7="-","【-】","【"&amp;SUBSTITUTE(TEXT(CU7,"#,##0.00"),"-","△")&amp;"】"))</f>
        <v>【57.58】</v>
      </c>
      <c r="CV6" s="33">
        <f>IF(CV7="",NA(),CV7)</f>
        <v>75.19</v>
      </c>
      <c r="CW6" s="33">
        <f t="shared" ref="CW6:DE6" si="11">IF(CW7="",NA(),CW7)</f>
        <v>75.19</v>
      </c>
      <c r="CX6" s="33">
        <f t="shared" si="11"/>
        <v>75.19</v>
      </c>
      <c r="CY6" s="33">
        <f t="shared" si="11"/>
        <v>75.19</v>
      </c>
      <c r="CZ6" s="33">
        <f t="shared" si="11"/>
        <v>75.19</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1.78</v>
      </c>
      <c r="ED6" s="32">
        <f t="shared" ref="ED6:EL6" si="14">IF(ED7="",NA(),ED7)</f>
        <v>0</v>
      </c>
      <c r="EE6" s="32">
        <f t="shared" si="14"/>
        <v>0</v>
      </c>
      <c r="EF6" s="33">
        <f t="shared" si="14"/>
        <v>15.91</v>
      </c>
      <c r="EG6" s="33">
        <f t="shared" si="14"/>
        <v>3.97</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163422</v>
      </c>
      <c r="D7" s="35">
        <v>47</v>
      </c>
      <c r="E7" s="35">
        <v>1</v>
      </c>
      <c r="F7" s="35">
        <v>0</v>
      </c>
      <c r="G7" s="35">
        <v>0</v>
      </c>
      <c r="H7" s="35" t="s">
        <v>93</v>
      </c>
      <c r="I7" s="35" t="s">
        <v>94</v>
      </c>
      <c r="J7" s="35" t="s">
        <v>95</v>
      </c>
      <c r="K7" s="35" t="s">
        <v>96</v>
      </c>
      <c r="L7" s="35" t="s">
        <v>97</v>
      </c>
      <c r="M7" s="36" t="s">
        <v>98</v>
      </c>
      <c r="N7" s="36" t="s">
        <v>99</v>
      </c>
      <c r="O7" s="36">
        <v>11.15</v>
      </c>
      <c r="P7" s="36">
        <v>912</v>
      </c>
      <c r="Q7" s="36">
        <v>25750</v>
      </c>
      <c r="R7" s="36">
        <v>71.25</v>
      </c>
      <c r="S7" s="36">
        <v>361.4</v>
      </c>
      <c r="T7" s="36">
        <v>2864</v>
      </c>
      <c r="U7" s="36">
        <v>0.76</v>
      </c>
      <c r="V7" s="36">
        <v>3768.42</v>
      </c>
      <c r="W7" s="36">
        <v>72.989999999999995</v>
      </c>
      <c r="X7" s="36">
        <v>71.33</v>
      </c>
      <c r="Y7" s="36">
        <v>66.66</v>
      </c>
      <c r="Z7" s="36">
        <v>65.53</v>
      </c>
      <c r="AA7" s="36">
        <v>65.23</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1199.8</v>
      </c>
      <c r="BE7" s="36">
        <v>1224.76</v>
      </c>
      <c r="BF7" s="36">
        <v>1215.21</v>
      </c>
      <c r="BG7" s="36">
        <v>1120.1199999999999</v>
      </c>
      <c r="BH7" s="36">
        <v>1092.99</v>
      </c>
      <c r="BI7" s="36">
        <v>1124.6400000000001</v>
      </c>
      <c r="BJ7" s="36">
        <v>1108.26</v>
      </c>
      <c r="BK7" s="36">
        <v>1113.76</v>
      </c>
      <c r="BL7" s="36">
        <v>1125.69</v>
      </c>
      <c r="BM7" s="36">
        <v>1134.67</v>
      </c>
      <c r="BN7" s="36">
        <v>1242.9000000000001</v>
      </c>
      <c r="BO7" s="36">
        <v>61.49</v>
      </c>
      <c r="BP7" s="36">
        <v>58.57</v>
      </c>
      <c r="BQ7" s="36">
        <v>55.42</v>
      </c>
      <c r="BR7" s="36">
        <v>56.56</v>
      </c>
      <c r="BS7" s="36">
        <v>56.36</v>
      </c>
      <c r="BT7" s="36">
        <v>56.46</v>
      </c>
      <c r="BU7" s="36">
        <v>19.77</v>
      </c>
      <c r="BV7" s="36">
        <v>34.25</v>
      </c>
      <c r="BW7" s="36">
        <v>46.48</v>
      </c>
      <c r="BX7" s="36">
        <v>40.6</v>
      </c>
      <c r="BY7" s="36">
        <v>33.35</v>
      </c>
      <c r="BZ7" s="36">
        <v>99.73</v>
      </c>
      <c r="CA7" s="36">
        <v>104.1</v>
      </c>
      <c r="CB7" s="36">
        <v>110.66</v>
      </c>
      <c r="CC7" s="36">
        <v>111.7</v>
      </c>
      <c r="CD7" s="36">
        <v>112.3</v>
      </c>
      <c r="CE7" s="36">
        <v>306.49</v>
      </c>
      <c r="CF7" s="36">
        <v>878.73</v>
      </c>
      <c r="CG7" s="36">
        <v>501.18</v>
      </c>
      <c r="CH7" s="36">
        <v>376.61</v>
      </c>
      <c r="CI7" s="36">
        <v>440.03</v>
      </c>
      <c r="CJ7" s="36">
        <v>524.69000000000005</v>
      </c>
      <c r="CK7" s="36">
        <v>104.36</v>
      </c>
      <c r="CL7" s="36">
        <v>98.46</v>
      </c>
      <c r="CM7" s="36">
        <v>93.91</v>
      </c>
      <c r="CN7" s="36">
        <v>55.53</v>
      </c>
      <c r="CO7" s="36">
        <v>53.49</v>
      </c>
      <c r="CP7" s="36">
        <v>58.25</v>
      </c>
      <c r="CQ7" s="36">
        <v>57.17</v>
      </c>
      <c r="CR7" s="36">
        <v>57.55</v>
      </c>
      <c r="CS7" s="36">
        <v>57.43</v>
      </c>
      <c r="CT7" s="36">
        <v>57.29</v>
      </c>
      <c r="CU7" s="36">
        <v>57.58</v>
      </c>
      <c r="CV7" s="36">
        <v>75.19</v>
      </c>
      <c r="CW7" s="36">
        <v>75.19</v>
      </c>
      <c r="CX7" s="36">
        <v>75.19</v>
      </c>
      <c r="CY7" s="36">
        <v>75.19</v>
      </c>
      <c r="CZ7" s="36">
        <v>75.19</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1.78</v>
      </c>
      <c r="ED7" s="36">
        <v>0</v>
      </c>
      <c r="EE7" s="36">
        <v>0</v>
      </c>
      <c r="EF7" s="36">
        <v>15.91</v>
      </c>
      <c r="EG7" s="36">
        <v>3.97</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2017-02-03T05:26:50Z</cp:lastPrinted>
  <dcterms:created xsi:type="dcterms:W3CDTF">2016-12-02T02:17:28Z</dcterms:created>
  <dcterms:modified xsi:type="dcterms:W3CDTF">2017-02-03T05:26:55Z</dcterms:modified>
  <cp:category/>
</cp:coreProperties>
</file>