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<sst xmlns="http://schemas.openxmlformats.org/spreadsheetml/2006/main" count="221" uniqueCount="111">
  <si>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</si>
  <si>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</si>
  <si>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</si>
  <si>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</si>
  <si>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</si>
  <si>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</si>
  <si>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</si>
  <si>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</si>
  <si>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</si>
  <si>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</si>
  <si>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</si>
  <si>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</si>
  <si>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</si>
  <si>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</si>
  <si>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</si>
  <si>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</si>
  <si>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</si>
  <si>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</si>
  <si>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</si>
  <si>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</si>
  <si>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</si>
  <si>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</si>
  <si>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</si>
  <si>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</si>
  <si>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</si>
  <si>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</si>
  <si>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</si>
  <si>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</si>
  <si>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</si>
  <si>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</si>
  <si>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</si>
  <si>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</si>
  <si>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</si>
  <si>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</si>
  <si>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</si>
  <si>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</si>
  <si>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</si>
  <si>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</si>
  <si>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</si>
  <si>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</si>
  <si>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</si>
  <si>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</si>
  <si>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</si>
  <si>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</si>
  <si>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</si>
  <si>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</si>
  <si>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</si>
  <si>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</si>
  <si>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</si>
  <si>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</si>
  <si>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</si>
  <si>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</si>
  <si>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</si>
  <si>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</si>
  <si>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</si>
  <si>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</si>
  <si>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</si>
  <si>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</si>
  <si>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</si>
  <si>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</si>
  <si>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</si>
  <si>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</si>
  <si>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</si>
  <si>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</si>
  <si>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</si>
  <si>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</si>
  <si>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</si>
  <si>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</si>
  <si>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</si>
  <si>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</si>
  <si>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</si>
  <si>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</si>
  <si>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</si>
  <si>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</si>
  <si>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</si>
  <si>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</si>
  <si>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</si>
  <si>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</si>
  <si>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</si>
  <si>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</si>
  <si>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</si>
  <si>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</si>
  <si>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</si>
  <si>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</si>
  <si>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</si>
  <si>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</si>
  <si>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</si>
  <si>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</si>
  <si>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</si>
  <si>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</si>
  <si>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</si>
  <si>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</si>
  <si>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</si>
  <si>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</si>
  <si>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</si>
  <si>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</si>
  <si>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</si>
  <si>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</si>
  <si>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</si>
  <si>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</si>
  <si>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</si>
  <si>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</si>
  <si>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</si>
  <si>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</si>
  <si>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</si>
  <si>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</si>
  <si>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</si>
  <si>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</si>
  <si>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①収益的収支比率、⑤経費回収率は非常にきびしい状態であり、今後改善の検討が必要である。
④企業債残高帯事業規模比率については、平成２７年度より計算方式の見直しをしたこともあるが、平成２６年度より資本費平準化債等の発行をしたことにより増加したものである。
⑥汚水処理原価については、平成２６年度とほぼ変わらずであるが、類似団体と比較して高い状況にある。
⑦施設利用率については、類似団体と比較して高い状況にあるが今後も引き続き継続していく必要がある。
⑧水洗化率については約８５％であり、類似団体と比較して高い状況であるが、今後も広報等により接続推進に努めていきたいと考えている。</t>
    <rPh sb="2" eb="4">
      <t>シュウエキ</t>
    </rPh>
    <rPh sb="4" eb="5">
      <t>テキ</t>
    </rPh>
    <rPh sb="5" eb="7">
      <t>シュウシ</t>
    </rPh>
    <rPh sb="7" eb="9">
      <t>ヒリツ</t>
    </rPh>
    <rPh sb="11" eb="13">
      <t>ケイヒ</t>
    </rPh>
    <rPh sb="13" eb="15">
      <t>カイシュウ</t>
    </rPh>
    <rPh sb="15" eb="16">
      <t>リツ</t>
    </rPh>
    <rPh sb="17" eb="19">
      <t>ヒジョウ</t>
    </rPh>
    <rPh sb="24" eb="26">
      <t>ジョウタイ</t>
    </rPh>
    <rPh sb="30" eb="32">
      <t>コンゴ</t>
    </rPh>
    <rPh sb="32" eb="34">
      <t>カイゼン</t>
    </rPh>
    <rPh sb="35" eb="37">
      <t>ケントウ</t>
    </rPh>
    <rPh sb="38" eb="40">
      <t>ヒツヨウ</t>
    </rPh>
    <rPh sb="47" eb="49">
      <t>キギョウ</t>
    </rPh>
    <rPh sb="49" eb="50">
      <t>サイ</t>
    </rPh>
    <rPh sb="50" eb="52">
      <t>ザンダカ</t>
    </rPh>
    <rPh sb="52" eb="53">
      <t>タイ</t>
    </rPh>
    <rPh sb="53" eb="55">
      <t>ジギョウ</t>
    </rPh>
    <rPh sb="55" eb="57">
      <t>キボ</t>
    </rPh>
    <rPh sb="57" eb="59">
      <t>ヒリツ</t>
    </rPh>
    <rPh sb="65" eb="67">
      <t>ヘイセイ</t>
    </rPh>
    <rPh sb="69" eb="71">
      <t>ネンド</t>
    </rPh>
    <rPh sb="73" eb="75">
      <t>ケイサン</t>
    </rPh>
    <rPh sb="75" eb="77">
      <t>ホウシキ</t>
    </rPh>
    <rPh sb="78" eb="80">
      <t>ミナオ</t>
    </rPh>
    <rPh sb="91" eb="93">
      <t>ヘイセイ</t>
    </rPh>
    <rPh sb="95" eb="97">
      <t>ネンド</t>
    </rPh>
    <rPh sb="99" eb="101">
      <t>シホン</t>
    </rPh>
    <rPh sb="101" eb="102">
      <t>ヒ</t>
    </rPh>
    <rPh sb="102" eb="105">
      <t>ヘイジュンカ</t>
    </rPh>
    <rPh sb="105" eb="106">
      <t>サイ</t>
    </rPh>
    <rPh sb="106" eb="107">
      <t>トウ</t>
    </rPh>
    <rPh sb="108" eb="110">
      <t>ハッコウ</t>
    </rPh>
    <rPh sb="118" eb="120">
      <t>ゾウカ</t>
    </rPh>
    <rPh sb="131" eb="133">
      <t>オスイ</t>
    </rPh>
    <rPh sb="133" eb="135">
      <t>ショリ</t>
    </rPh>
    <rPh sb="135" eb="137">
      <t>ゲンカ</t>
    </rPh>
    <rPh sb="143" eb="145">
      <t>ヘイセイ</t>
    </rPh>
    <rPh sb="147" eb="149">
      <t>ネンド</t>
    </rPh>
    <rPh sb="152" eb="153">
      <t>カ</t>
    </rPh>
    <rPh sb="161" eb="163">
      <t>ルイジ</t>
    </rPh>
    <rPh sb="163" eb="165">
      <t>ダンタイ</t>
    </rPh>
    <rPh sb="166" eb="168">
      <t>ヒカク</t>
    </rPh>
    <rPh sb="170" eb="171">
      <t>タカ</t>
    </rPh>
    <rPh sb="172" eb="174">
      <t>ジョウキョウ</t>
    </rPh>
    <rPh sb="181" eb="183">
      <t>シセツ</t>
    </rPh>
    <rPh sb="183" eb="186">
      <t>リヨウリツ</t>
    </rPh>
    <rPh sb="192" eb="194">
      <t>ルイジ</t>
    </rPh>
    <rPh sb="194" eb="196">
      <t>ダンタイ</t>
    </rPh>
    <rPh sb="197" eb="199">
      <t>ヒカク</t>
    </rPh>
    <rPh sb="201" eb="202">
      <t>タカ</t>
    </rPh>
    <rPh sb="203" eb="205">
      <t>ジョウキョウ</t>
    </rPh>
    <rPh sb="209" eb="211">
      <t>コンゴ</t>
    </rPh>
    <rPh sb="212" eb="213">
      <t>ヒ</t>
    </rPh>
    <rPh sb="214" eb="215">
      <t>ツヅ</t>
    </rPh>
    <rPh sb="216" eb="218">
      <t>ケイゾク</t>
    </rPh>
    <rPh sb="222" eb="224">
      <t>ヒツヨウ</t>
    </rPh>
    <rPh sb="231" eb="234">
      <t>スイセンカ</t>
    </rPh>
    <rPh sb="234" eb="235">
      <t>リツ</t>
    </rPh>
    <rPh sb="240" eb="241">
      <t>ヤク</t>
    </rPh>
    <rPh sb="248" eb="250">
      <t>ルイジ</t>
    </rPh>
    <rPh sb="250" eb="252">
      <t>ダンタイ</t>
    </rPh>
    <rPh sb="253" eb="255">
      <t>ヒカク</t>
    </rPh>
    <rPh sb="257" eb="258">
      <t>タカ</t>
    </rPh>
    <rPh sb="259" eb="261">
      <t>ジョウキョウ</t>
    </rPh>
    <rPh sb="266" eb="268">
      <t>コンゴ</t>
    </rPh>
    <rPh sb="269" eb="271">
      <t>コウホウ</t>
    </rPh>
    <rPh sb="271" eb="272">
      <t>トウ</t>
    </rPh>
    <rPh sb="275" eb="277">
      <t>セツゾク</t>
    </rPh>
    <rPh sb="277" eb="279">
      <t>スイシン</t>
    </rPh>
    <rPh sb="280" eb="281">
      <t>ツト</t>
    </rPh>
    <rPh sb="288" eb="289">
      <t>カンガ</t>
    </rPh>
    <phoneticPr fontId="4"/>
  </si>
  <si>
    <t xml:space="preserve">
　本町の下水道事業の供用開始は平成１２年であり、供用開始から１６年あまりが経過している。しかし管渠の耐用年数は５０年であることから、当面大規模な施設更新は見込んでいない。なお、下水道の処理場については、施設更新を計画し順次行っていく予定である。</t>
    <rPh sb="2" eb="4">
      <t>ホンチョウ</t>
    </rPh>
    <rPh sb="5" eb="7">
      <t>ゲスイ</t>
    </rPh>
    <rPh sb="7" eb="8">
      <t>ドウ</t>
    </rPh>
    <rPh sb="8" eb="10">
      <t>ジギョウ</t>
    </rPh>
    <rPh sb="11" eb="13">
      <t>キョウヨウ</t>
    </rPh>
    <rPh sb="13" eb="15">
      <t>カイシ</t>
    </rPh>
    <rPh sb="16" eb="18">
      <t>ヘイセイ</t>
    </rPh>
    <rPh sb="20" eb="21">
      <t>ネン</t>
    </rPh>
    <rPh sb="25" eb="27">
      <t>キョウヨウ</t>
    </rPh>
    <rPh sb="27" eb="29">
      <t>カイシ</t>
    </rPh>
    <rPh sb="33" eb="34">
      <t>ネン</t>
    </rPh>
    <rPh sb="38" eb="40">
      <t>ケイカ</t>
    </rPh>
    <rPh sb="48" eb="49">
      <t>カン</t>
    </rPh>
    <rPh sb="49" eb="50">
      <t>キョ</t>
    </rPh>
    <rPh sb="51" eb="53">
      <t>タイヨウ</t>
    </rPh>
    <rPh sb="53" eb="55">
      <t>ネンスウ</t>
    </rPh>
    <rPh sb="58" eb="59">
      <t>ネン</t>
    </rPh>
    <rPh sb="67" eb="69">
      <t>トウメン</t>
    </rPh>
    <rPh sb="69" eb="72">
      <t>ダイキボ</t>
    </rPh>
    <rPh sb="73" eb="75">
      <t>シセツ</t>
    </rPh>
    <rPh sb="75" eb="77">
      <t>コウシン</t>
    </rPh>
    <rPh sb="78" eb="80">
      <t>ミコ</t>
    </rPh>
    <rPh sb="89" eb="92">
      <t>ゲスイドウ</t>
    </rPh>
    <rPh sb="93" eb="95">
      <t>ショリ</t>
    </rPh>
    <rPh sb="95" eb="96">
      <t>ジョウ</t>
    </rPh>
    <rPh sb="102" eb="104">
      <t>シセツ</t>
    </rPh>
    <rPh sb="104" eb="106">
      <t>コウシン</t>
    </rPh>
    <rPh sb="107" eb="109">
      <t>ケイカク</t>
    </rPh>
    <rPh sb="110" eb="112">
      <t>ジュンジ</t>
    </rPh>
    <rPh sb="112" eb="113">
      <t>オコナ</t>
    </rPh>
    <rPh sb="117" eb="119">
      <t>ヨテイ</t>
    </rPh>
    <phoneticPr fontId="4"/>
  </si>
  <si>
    <t xml:space="preserve">
　本町の農業集落排水事業については、整備が完了している。ただし、事業債の償還が今後ピークを迎えることから経営状況の悪化が見込まれる。また、下水道水洗化率は平成２７年度末で約８５％であり、今後は水洗化率の向上に力を入れていく必要がある。</t>
    <rPh sb="2" eb="4">
      <t>ホンチョウ</t>
    </rPh>
    <rPh sb="5" eb="7">
      <t>ノウギョウ</t>
    </rPh>
    <rPh sb="7" eb="9">
      <t>シュウラク</t>
    </rPh>
    <rPh sb="9" eb="11">
      <t>ハイスイ</t>
    </rPh>
    <rPh sb="11" eb="13">
      <t>ジギョウ</t>
    </rPh>
    <rPh sb="19" eb="21">
      <t>セイビ</t>
    </rPh>
    <rPh sb="22" eb="24">
      <t>カンリョウ</t>
    </rPh>
    <rPh sb="33" eb="36">
      <t>ジギョウサイ</t>
    </rPh>
    <rPh sb="37" eb="39">
      <t>ショウカン</t>
    </rPh>
    <rPh sb="40" eb="42">
      <t>コンゴ</t>
    </rPh>
    <rPh sb="46" eb="47">
      <t>ムカ</t>
    </rPh>
    <rPh sb="53" eb="55">
      <t>ケイエイ</t>
    </rPh>
    <rPh sb="55" eb="57">
      <t>ジョウキョウ</t>
    </rPh>
    <rPh sb="58" eb="60">
      <t>アッカ</t>
    </rPh>
    <rPh sb="61" eb="63">
      <t>ミコ</t>
    </rPh>
    <rPh sb="70" eb="73">
      <t>ゲスイドウ</t>
    </rPh>
    <rPh sb="73" eb="76">
      <t>スイセンカ</t>
    </rPh>
    <rPh sb="76" eb="77">
      <t>リツ</t>
    </rPh>
    <rPh sb="78" eb="80">
      <t>ヘイセイ</t>
    </rPh>
    <rPh sb="82" eb="84">
      <t>ネンド</t>
    </rPh>
    <rPh sb="84" eb="85">
      <t>マツ</t>
    </rPh>
    <rPh sb="86" eb="87">
      <t>ヤク</t>
    </rPh>
    <rPh sb="94" eb="96">
      <t>コンゴ</t>
    </rPh>
    <rPh sb="97" eb="100">
      <t>スイセンカ</t>
    </rPh>
    <rPh sb="100" eb="101">
      <t>リツ</t>
    </rPh>
    <rPh sb="102" eb="104">
      <t>コウジョウ</t>
    </rPh>
    <rPh sb="105" eb="106">
      <t>チカラ</t>
    </rPh>
    <rPh sb="107" eb="108">
      <t>イ</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</si>
</sst>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007104"/>
        <c:axId val="750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75007104"/>
        <c:axId val="75009024"/>
      </c:lineChart>
      <c:dateAx>
        <c:axId val="75007104"/>
        <c:scaling>
          <c:orientation val="minMax"/>
        </c:scaling>
        <c:delete val="1"/>
        <c:axPos val="b"/>
        <c:numFmt formatCode="ge" sourceLinked="1"/>
        <c:majorTickMark val="none"/>
        <c:minorTickMark val="none"/>
        <c:tickLblPos val="none"/>
        <c:crossAx val="75009024"/>
        <c:crosses val="autoZero"/>
        <c:auto val="1"/>
        <c:lblOffset val="100"/>
        <c:baseTimeUnit val="years"/>
      </c:dateAx>
      <c:valAx>
        <c:axId val="750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78.430000000000007</c:v>
                </c:pt>
                <c:pt idx="1">
                  <c:v>76.819999999999993</c:v>
                </c:pt>
                <c:pt idx="2">
                  <c:v>75.760000000000005</c:v>
                </c:pt>
                <c:pt idx="3">
                  <c:v>73.64</c:v>
                </c:pt>
                <c:pt idx="4">
                  <c:v>76.06</c:v>
                </c:pt>
              </c:numCache>
            </c:numRef>
          </c:val>
        </c:ser>
        <c:dLbls>
          <c:showLegendKey val="0"/>
          <c:showVal val="0"/>
          <c:showCatName val="0"/>
          <c:showSerName val="0"/>
          <c:showPercent val="0"/>
          <c:showBubbleSize val="0"/>
        </c:dLbls>
        <c:gapWidth val="150"/>
        <c:axId val="85841408"/>
        <c:axId val="85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85841408"/>
        <c:axId val="85843328"/>
      </c:lineChart>
      <c:dateAx>
        <c:axId val="85841408"/>
        <c:scaling>
          <c:orientation val="minMax"/>
        </c:scaling>
        <c:delete val="1"/>
        <c:axPos val="b"/>
        <c:numFmt formatCode="ge" sourceLinked="1"/>
        <c:majorTickMark val="none"/>
        <c:minorTickMark val="none"/>
        <c:tickLblPos val="none"/>
        <c:crossAx val="85843328"/>
        <c:crosses val="autoZero"/>
        <c:auto val="1"/>
        <c:lblOffset val="100"/>
        <c:baseTimeUnit val="years"/>
      </c:dateAx>
      <c:valAx>
        <c:axId val="85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85.14</c:v>
                </c:pt>
                <c:pt idx="1">
                  <c:v>86.17</c:v>
                </c:pt>
                <c:pt idx="2">
                  <c:v>85</c:v>
                </c:pt>
                <c:pt idx="3">
                  <c:v>84.87</c:v>
                </c:pt>
                <c:pt idx="4">
                  <c:v>84.96</c:v>
                </c:pt>
              </c:numCache>
            </c:numRef>
          </c:val>
        </c:ser>
        <c:dLbls>
          <c:showLegendKey val="0"/>
          <c:showVal val="0"/>
          <c:showCatName val="0"/>
          <c:showSerName val="0"/>
          <c:showPercent val="0"/>
          <c:showBubbleSize val="0"/>
        </c:dLbls>
        <c:gapWidth val="150"/>
        <c:axId val="85902464"/>
        <c:axId val="859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85902464"/>
        <c:axId val="85904384"/>
      </c:lineChart>
      <c:dateAx>
        <c:axId val="85902464"/>
        <c:scaling>
          <c:orientation val="minMax"/>
        </c:scaling>
        <c:delete val="1"/>
        <c:axPos val="b"/>
        <c:numFmt formatCode="ge" sourceLinked="1"/>
        <c:majorTickMark val="none"/>
        <c:minorTickMark val="none"/>
        <c:tickLblPos val="none"/>
        <c:crossAx val="85904384"/>
        <c:crosses val="autoZero"/>
        <c:auto val="1"/>
        <c:lblOffset val="100"/>
        <c:baseTimeUnit val="years"/>
      </c:dateAx>
      <c:valAx>
        <c:axId val="859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70.16</c:v>
                </c:pt>
                <c:pt idx="1">
                  <c:v>71.66</c:v>
                </c:pt>
                <c:pt idx="2">
                  <c:v>68.73</c:v>
                </c:pt>
                <c:pt idx="3">
                  <c:v>57.71</c:v>
                </c:pt>
                <c:pt idx="4">
                  <c:v>60.81</c:v>
                </c:pt>
              </c:numCache>
            </c:numRef>
          </c:val>
        </c:ser>
        <c:dLbls>
          <c:showLegendKey val="0"/>
          <c:showVal val="0"/>
          <c:showCatName val="0"/>
          <c:showSerName val="0"/>
          <c:showPercent val="0"/>
          <c:showBubbleSize val="0"/>
        </c:dLbls>
        <c:gapWidth val="150"/>
        <c:axId val="84361984"/>
        <c:axId val="843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61984"/>
        <c:axId val="84363904"/>
      </c:lineChart>
      <c:dateAx>
        <c:axId val="84361984"/>
        <c:scaling>
          <c:orientation val="minMax"/>
        </c:scaling>
        <c:delete val="1"/>
        <c:axPos val="b"/>
        <c:numFmt formatCode="ge" sourceLinked="1"/>
        <c:majorTickMark val="none"/>
        <c:minorTickMark val="none"/>
        <c:tickLblPos val="none"/>
        <c:crossAx val="84363904"/>
        <c:crosses val="autoZero"/>
        <c:auto val="1"/>
        <c:lblOffset val="100"/>
        <c:baseTimeUnit val="years"/>
      </c:dateAx>
      <c:valAx>
        <c:axId val="843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94368"/>
        <c:axId val="843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94368"/>
        <c:axId val="84396288"/>
      </c:lineChart>
      <c:dateAx>
        <c:axId val="84394368"/>
        <c:scaling>
          <c:orientation val="minMax"/>
        </c:scaling>
        <c:delete val="1"/>
        <c:axPos val="b"/>
        <c:numFmt formatCode="ge" sourceLinked="1"/>
        <c:majorTickMark val="none"/>
        <c:minorTickMark val="none"/>
        <c:tickLblPos val="none"/>
        <c:crossAx val="84396288"/>
        <c:crosses val="autoZero"/>
        <c:auto val="1"/>
        <c:lblOffset val="100"/>
        <c:baseTimeUnit val="years"/>
      </c:dateAx>
      <c:valAx>
        <c:axId val="843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47232"/>
        <c:axId val="844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47232"/>
        <c:axId val="84449152"/>
      </c:lineChart>
      <c:dateAx>
        <c:axId val="84447232"/>
        <c:scaling>
          <c:orientation val="minMax"/>
        </c:scaling>
        <c:delete val="1"/>
        <c:axPos val="b"/>
        <c:numFmt formatCode="ge" sourceLinked="1"/>
        <c:majorTickMark val="none"/>
        <c:minorTickMark val="none"/>
        <c:tickLblPos val="none"/>
        <c:crossAx val="84449152"/>
        <c:crosses val="autoZero"/>
        <c:auto val="1"/>
        <c:lblOffset val="100"/>
        <c:baseTimeUnit val="years"/>
      </c:dateAx>
      <c:valAx>
        <c:axId val="844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95648"/>
        <c:axId val="855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95648"/>
        <c:axId val="85597568"/>
      </c:lineChart>
      <c:dateAx>
        <c:axId val="85595648"/>
        <c:scaling>
          <c:orientation val="minMax"/>
        </c:scaling>
        <c:delete val="1"/>
        <c:axPos val="b"/>
        <c:numFmt formatCode="ge" sourceLinked="1"/>
        <c:majorTickMark val="none"/>
        <c:minorTickMark val="none"/>
        <c:tickLblPos val="none"/>
        <c:crossAx val="85597568"/>
        <c:crosses val="autoZero"/>
        <c:auto val="1"/>
        <c:lblOffset val="100"/>
        <c:baseTimeUnit val="years"/>
      </c:dateAx>
      <c:valAx>
        <c:axId val="855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18048"/>
        <c:axId val="856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18048"/>
        <c:axId val="85640704"/>
      </c:lineChart>
      <c:dateAx>
        <c:axId val="85618048"/>
        <c:scaling>
          <c:orientation val="minMax"/>
        </c:scaling>
        <c:delete val="1"/>
        <c:axPos val="b"/>
        <c:numFmt formatCode="ge" sourceLinked="1"/>
        <c:majorTickMark val="none"/>
        <c:minorTickMark val="none"/>
        <c:tickLblPos val="none"/>
        <c:crossAx val="85640704"/>
        <c:crosses val="autoZero"/>
        <c:auto val="1"/>
        <c:lblOffset val="100"/>
        <c:baseTimeUnit val="years"/>
      </c:dateAx>
      <c:valAx>
        <c:axId val="856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3417.7</c:v>
                </c:pt>
                <c:pt idx="1">
                  <c:v>3403.68</c:v>
                </c:pt>
                <c:pt idx="2">
                  <c:v>3401.98</c:v>
                </c:pt>
                <c:pt idx="3">
                  <c:v>3340.67</c:v>
                </c:pt>
                <c:pt idx="4">
                  <c:v>4492.57</c:v>
                </c:pt>
              </c:numCache>
            </c:numRef>
          </c:val>
        </c:ser>
        <c:dLbls>
          <c:showLegendKey val="0"/>
          <c:showVal val="0"/>
          <c:showCatName val="0"/>
          <c:showSerName val="0"/>
          <c:showPercent val="0"/>
          <c:showBubbleSize val="0"/>
        </c:dLbls>
        <c:gapWidth val="150"/>
        <c:axId val="85662720"/>
        <c:axId val="856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85662720"/>
        <c:axId val="85685376"/>
      </c:lineChart>
      <c:dateAx>
        <c:axId val="85662720"/>
        <c:scaling>
          <c:orientation val="minMax"/>
        </c:scaling>
        <c:delete val="1"/>
        <c:axPos val="b"/>
        <c:numFmt formatCode="ge" sourceLinked="1"/>
        <c:majorTickMark val="none"/>
        <c:minorTickMark val="none"/>
        <c:tickLblPos val="none"/>
        <c:crossAx val="85685376"/>
        <c:crosses val="autoZero"/>
        <c:auto val="1"/>
        <c:lblOffset val="100"/>
        <c:baseTimeUnit val="years"/>
      </c:dateAx>
      <c:valAx>
        <c:axId val="856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42.14</c:v>
                </c:pt>
                <c:pt idx="1">
                  <c:v>39.94</c:v>
                </c:pt>
                <c:pt idx="2">
                  <c:v>36.29</c:v>
                </c:pt>
                <c:pt idx="3">
                  <c:v>34.700000000000003</c:v>
                </c:pt>
                <c:pt idx="4">
                  <c:v>35.29</c:v>
                </c:pt>
              </c:numCache>
            </c:numRef>
          </c:val>
        </c:ser>
        <c:dLbls>
          <c:showLegendKey val="0"/>
          <c:showVal val="0"/>
          <c:showCatName val="0"/>
          <c:showSerName val="0"/>
          <c:showPercent val="0"/>
          <c:showBubbleSize val="0"/>
        </c:dLbls>
        <c:gapWidth val="150"/>
        <c:axId val="85719680"/>
        <c:axId val="857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85719680"/>
        <c:axId val="85787392"/>
      </c:lineChart>
      <c:dateAx>
        <c:axId val="85719680"/>
        <c:scaling>
          <c:orientation val="minMax"/>
        </c:scaling>
        <c:delete val="1"/>
        <c:axPos val="b"/>
        <c:numFmt formatCode="ge" sourceLinked="1"/>
        <c:majorTickMark val="none"/>
        <c:minorTickMark val="none"/>
        <c:tickLblPos val="none"/>
        <c:crossAx val="85787392"/>
        <c:crosses val="autoZero"/>
        <c:auto val="1"/>
        <c:lblOffset val="100"/>
        <c:baseTimeUnit val="years"/>
      </c:dateAx>
      <c:valAx>
        <c:axId val="857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292.33999999999997</c:v>
                </c:pt>
                <c:pt idx="1">
                  <c:v>333.85</c:v>
                </c:pt>
                <c:pt idx="2">
                  <c:v>376.04</c:v>
                </c:pt>
                <c:pt idx="3">
                  <c:v>413.65</c:v>
                </c:pt>
                <c:pt idx="4">
                  <c:v>408.55</c:v>
                </c:pt>
              </c:numCache>
            </c:numRef>
          </c:val>
        </c:ser>
        <c:dLbls>
          <c:showLegendKey val="0"/>
          <c:showVal val="0"/>
          <c:showCatName val="0"/>
          <c:showSerName val="0"/>
          <c:showPercent val="0"/>
          <c:showBubbleSize val="0"/>
        </c:dLbls>
        <c:gapWidth val="150"/>
        <c:axId val="85813120"/>
        <c:axId val="858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85813120"/>
        <c:axId val="85815296"/>
      </c:lineChart>
      <c:dateAx>
        <c:axId val="85813120"/>
        <c:scaling>
          <c:orientation val="minMax"/>
        </c:scaling>
        <c:delete val="1"/>
        <c:axPos val="b"/>
        <c:numFmt formatCode="ge" sourceLinked="1"/>
        <c:majorTickMark val="none"/>
        <c:minorTickMark val="none"/>
        <c:tickLblPos val="none"/>
        <c:crossAx val="85815296"/>
        <c:crosses val="autoZero"/>
        <c:auto val="1"/>
        <c:lblOffset val="100"/>
        <c:baseTimeUnit val="years"/>
      </c:dateAx>
      <c:valAx>
        <c:axId val="858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 zoomScale="90" zoomScaleNormal="9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入善町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25750</v>
      </c>
      <c r="AM8" s="47"/>
      <c r="AN8" s="47"/>
      <c r="AO8" s="47"/>
      <c r="AP8" s="47"/>
      <c r="AQ8" s="47"/>
      <c r="AR8" s="47"/>
      <c r="AS8" s="47"/>
      <c r="AT8" s="43">
        <f>データ!S6</f>
        <v>71.25</v>
      </c>
      <c r="AU8" s="43"/>
      <c r="AV8" s="43"/>
      <c r="AW8" s="43"/>
      <c r="AX8" s="43"/>
      <c r="AY8" s="43"/>
      <c r="AZ8" s="43"/>
      <c r="BA8" s="43"/>
      <c r="BB8" s="43">
        <f>データ!T6</f>
        <v>361.4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21.81</v>
      </c>
      <c r="Q10" s="43"/>
      <c r="R10" s="43"/>
      <c r="S10" s="43"/>
      <c r="T10" s="43"/>
      <c r="U10" s="43"/>
      <c r="V10" s="43"/>
      <c r="W10" s="43">
        <f>データ!P6</f>
        <v>85</v>
      </c>
      <c r="X10" s="43"/>
      <c r="Y10" s="43"/>
      <c r="Z10" s="43"/>
      <c r="AA10" s="43"/>
      <c r="AB10" s="43"/>
      <c r="AC10" s="43"/>
      <c r="AD10" s="47">
        <f>データ!Q6</f>
        <v>3672</v>
      </c>
      <c r="AE10" s="47"/>
      <c r="AF10" s="47"/>
      <c r="AG10" s="47"/>
      <c r="AH10" s="47"/>
      <c r="AI10" s="47"/>
      <c r="AJ10" s="47"/>
      <c r="AK10" s="2"/>
      <c r="AL10" s="47">
        <f>データ!U6</f>
        <v>5604</v>
      </c>
      <c r="AM10" s="47"/>
      <c r="AN10" s="47"/>
      <c r="AO10" s="47"/>
      <c r="AP10" s="47"/>
      <c r="AQ10" s="47"/>
      <c r="AR10" s="47"/>
      <c r="AS10" s="47"/>
      <c r="AT10" s="43">
        <f>データ!V6</f>
        <v>3.17</v>
      </c>
      <c r="AU10" s="43"/>
      <c r="AV10" s="43"/>
      <c r="AW10" s="43"/>
      <c r="AX10" s="43"/>
      <c r="AY10" s="43"/>
      <c r="AZ10" s="43"/>
      <c r="BA10" s="43"/>
      <c r="BB10" s="43">
        <f>データ!W6</f>
        <v>1767.82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163422</v>
      </c>
      <c r="D6" s="31">
        <f t="shared" si="3"/>
        <v>47</v>
      </c>
      <c r="E6" s="31">
        <f t="shared" si="3"/>
        <v>17</v>
      </c>
      <c r="F6" s="31">
        <f t="shared" si="3"/>
        <v>5</v>
      </c>
      <c r="G6" s="31">
        <f t="shared" si="3"/>
        <v>0</v>
      </c>
      <c r="H6" s="31" t="str">
        <f t="shared" si="3"/>
        <v>富山県　入善町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21.81</v>
      </c>
      <c r="P6" s="32">
        <f t="shared" si="3"/>
        <v>85</v>
      </c>
      <c r="Q6" s="32">
        <f t="shared" si="3"/>
        <v>3672</v>
      </c>
      <c r="R6" s="32">
        <f t="shared" si="3"/>
        <v>25750</v>
      </c>
      <c r="S6" s="32">
        <f t="shared" si="3"/>
        <v>71.25</v>
      </c>
      <c r="T6" s="32">
        <f t="shared" si="3"/>
        <v>361.4</v>
      </c>
      <c r="U6" s="32">
        <f t="shared" si="3"/>
        <v>5604</v>
      </c>
      <c r="V6" s="32">
        <f t="shared" si="3"/>
        <v>3.17</v>
      </c>
      <c r="W6" s="32">
        <f t="shared" si="3"/>
        <v>1767.82</v>
      </c>
      <c r="X6" s="33">
        <f>IF(X7="",NA(),X7)</f>
        <v>70.16</v>
      </c>
      <c r="Y6" s="33">
        <f t="shared" ref="Y6:AG6" si="4">IF(Y7="",NA(),Y7)</f>
        <v>71.66</v>
      </c>
      <c r="Z6" s="33">
        <f t="shared" si="4"/>
        <v>68.73</v>
      </c>
      <c r="AA6" s="33">
        <f t="shared" si="4"/>
        <v>57.71</v>
      </c>
      <c r="AB6" s="33">
        <f t="shared" si="4"/>
        <v>60.81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3417.7</v>
      </c>
      <c r="BF6" s="33">
        <f t="shared" ref="BF6:BN6" si="7">IF(BF7="",NA(),BF7)</f>
        <v>3403.68</v>
      </c>
      <c r="BG6" s="33">
        <f t="shared" si="7"/>
        <v>3401.98</v>
      </c>
      <c r="BH6" s="33">
        <f t="shared" si="7"/>
        <v>3340.67</v>
      </c>
      <c r="BI6" s="33">
        <f t="shared" si="7"/>
        <v>4492.57</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42.14</v>
      </c>
      <c r="BQ6" s="33">
        <f t="shared" ref="BQ6:BY6" si="8">IF(BQ7="",NA(),BQ7)</f>
        <v>39.94</v>
      </c>
      <c r="BR6" s="33">
        <f t="shared" si="8"/>
        <v>36.29</v>
      </c>
      <c r="BS6" s="33">
        <f t="shared" si="8"/>
        <v>34.700000000000003</v>
      </c>
      <c r="BT6" s="33">
        <f t="shared" si="8"/>
        <v>35.29</v>
      </c>
      <c r="BU6" s="33">
        <f t="shared" si="8"/>
        <v>42.13</v>
      </c>
      <c r="BV6" s="33">
        <f t="shared" si="8"/>
        <v>42.48</v>
      </c>
      <c r="BW6" s="33">
        <f t="shared" si="8"/>
        <v>41.04</v>
      </c>
      <c r="BX6" s="33">
        <f t="shared" si="8"/>
        <v>41.08</v>
      </c>
      <c r="BY6" s="33">
        <f t="shared" si="8"/>
        <v>52.19</v>
      </c>
      <c r="BZ6" s="32" t="str">
        <f>IF(BZ7="","",IF(BZ7="-","【-】","【"&amp;SUBSTITUTE(TEXT(BZ7,"#,##0.00"),"-","△")&amp;"】"))</f>
        <v>【52.78】</v>
      </c>
      <c r="CA6" s="33">
        <f>IF(CA7="",NA(),CA7)</f>
        <v>292.33999999999997</v>
      </c>
      <c r="CB6" s="33">
        <f t="shared" ref="CB6:CJ6" si="9">IF(CB7="",NA(),CB7)</f>
        <v>333.85</v>
      </c>
      <c r="CC6" s="33">
        <f t="shared" si="9"/>
        <v>376.04</v>
      </c>
      <c r="CD6" s="33">
        <f t="shared" si="9"/>
        <v>413.65</v>
      </c>
      <c r="CE6" s="33">
        <f t="shared" si="9"/>
        <v>408.55</v>
      </c>
      <c r="CF6" s="33">
        <f t="shared" si="9"/>
        <v>348.41</v>
      </c>
      <c r="CG6" s="33">
        <f t="shared" si="9"/>
        <v>343.8</v>
      </c>
      <c r="CH6" s="33">
        <f t="shared" si="9"/>
        <v>357.08</v>
      </c>
      <c r="CI6" s="33">
        <f t="shared" si="9"/>
        <v>378.08</v>
      </c>
      <c r="CJ6" s="33">
        <f t="shared" si="9"/>
        <v>296.14</v>
      </c>
      <c r="CK6" s="32" t="str">
        <f>IF(CK7="","",IF(CK7="-","【-】","【"&amp;SUBSTITUTE(TEXT(CK7,"#,##0.00"),"-","△")&amp;"】"))</f>
        <v>【289.81】</v>
      </c>
      <c r="CL6" s="33">
        <f>IF(CL7="",NA(),CL7)</f>
        <v>78.430000000000007</v>
      </c>
      <c r="CM6" s="33">
        <f t="shared" ref="CM6:CU6" si="10">IF(CM7="",NA(),CM7)</f>
        <v>76.819999999999993</v>
      </c>
      <c r="CN6" s="33">
        <f t="shared" si="10"/>
        <v>75.760000000000005</v>
      </c>
      <c r="CO6" s="33">
        <f t="shared" si="10"/>
        <v>73.64</v>
      </c>
      <c r="CP6" s="33">
        <f t="shared" si="10"/>
        <v>76.06</v>
      </c>
      <c r="CQ6" s="33">
        <f t="shared" si="10"/>
        <v>46.85</v>
      </c>
      <c r="CR6" s="33">
        <f t="shared" si="10"/>
        <v>46.06</v>
      </c>
      <c r="CS6" s="33">
        <f t="shared" si="10"/>
        <v>45.95</v>
      </c>
      <c r="CT6" s="33">
        <f t="shared" si="10"/>
        <v>44.69</v>
      </c>
      <c r="CU6" s="33">
        <f t="shared" si="10"/>
        <v>52.31</v>
      </c>
      <c r="CV6" s="32" t="str">
        <f>IF(CV7="","",IF(CV7="-","【-】","【"&amp;SUBSTITUTE(TEXT(CV7,"#,##0.00"),"-","△")&amp;"】"))</f>
        <v>【52.74】</v>
      </c>
      <c r="CW6" s="33">
        <f>IF(CW7="",NA(),CW7)</f>
        <v>85.14</v>
      </c>
      <c r="CX6" s="33">
        <f t="shared" ref="CX6:DF6" si="11">IF(CX7="",NA(),CX7)</f>
        <v>86.17</v>
      </c>
      <c r="CY6" s="33">
        <f t="shared" si="11"/>
        <v>85</v>
      </c>
      <c r="CZ6" s="33">
        <f t="shared" si="11"/>
        <v>84.87</v>
      </c>
      <c r="DA6" s="33">
        <f t="shared" si="11"/>
        <v>84.96</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163422</v>
      </c>
      <c r="D7" s="35">
        <v>47</v>
      </c>
      <c r="E7" s="35">
        <v>17</v>
      </c>
      <c r="F7" s="35">
        <v>5</v>
      </c>
      <c r="G7" s="35">
        <v>0</v>
      </c>
      <c r="H7" s="35" t="s">
        <v>96</v>
      </c>
      <c r="I7" s="35" t="s">
        <v>97</v>
      </c>
      <c r="J7" s="35" t="s">
        <v>98</v>
      </c>
      <c r="K7" s="35" t="s">
        <v>99</v>
      </c>
      <c r="L7" s="35" t="s">
        <v>100</v>
      </c>
      <c r="M7" s="36" t="s">
        <v>101</v>
      </c>
      <c r="N7" s="36" t="s">
        <v>102</v>
      </c>
      <c r="O7" s="36">
        <v>21.81</v>
      </c>
      <c r="P7" s="36">
        <v>85</v>
      </c>
      <c r="Q7" s="36">
        <v>3672</v>
      </c>
      <c r="R7" s="36">
        <v>25750</v>
      </c>
      <c r="S7" s="36">
        <v>71.25</v>
      </c>
      <c r="T7" s="36">
        <v>361.4</v>
      </c>
      <c r="U7" s="36">
        <v>5604</v>
      </c>
      <c r="V7" s="36">
        <v>3.17</v>
      </c>
      <c r="W7" s="36">
        <v>1767.82</v>
      </c>
      <c r="X7" s="36">
        <v>70.16</v>
      </c>
      <c r="Y7" s="36">
        <v>71.66</v>
      </c>
      <c r="Z7" s="36">
        <v>68.73</v>
      </c>
      <c r="AA7" s="36">
        <v>57.71</v>
      </c>
      <c r="AB7" s="36">
        <v>60.81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3417.7</v>
      </c>
      <c r="BF7" s="36">
        <v>3403.68</v>
      </c>
      <c r="BG7" s="36">
        <v>3401.98</v>
      </c>
      <c r="BH7" s="36">
        <v>3340.67</v>
      </c>
      <c r="BI7" s="36">
        <v>4492.57</v>
      </c>
      <c r="BJ7" s="36">
        <v>1224.75</v>
      </c>
      <c r="BK7" s="36">
        <v>1144.05</v>
      </c>
      <c r="BL7" s="36">
        <v>1117.1099999999999</v>
      </c>
      <c r="BM7" s="36">
        <v>1161.05</v>
      </c>
      <c r="BN7" s="36">
        <v>1081.8</v>
      </c>
      <c r="BO7" s="36">
        <v>1015.77</v>
      </c>
      <c r="BP7" s="36">
        <v>42.14</v>
      </c>
      <c r="BQ7" s="36">
        <v>39.94</v>
      </c>
      <c r="BR7" s="36">
        <v>36.29</v>
      </c>
      <c r="BS7" s="36">
        <v>34.700000000000003</v>
      </c>
      <c r="BT7" s="36">
        <v>35.29</v>
      </c>
      <c r="BU7" s="36">
        <v>42.13</v>
      </c>
      <c r="BV7" s="36">
        <v>42.48</v>
      </c>
      <c r="BW7" s="36">
        <v>41.04</v>
      </c>
      <c r="BX7" s="36">
        <v>41.08</v>
      </c>
      <c r="BY7" s="36">
        <v>52.19</v>
      </c>
      <c r="BZ7" s="36">
        <v>52.78</v>
      </c>
      <c r="CA7" s="36">
        <v>292.33999999999997</v>
      </c>
      <c r="CB7" s="36">
        <v>333.85</v>
      </c>
      <c r="CC7" s="36">
        <v>376.04</v>
      </c>
      <c r="CD7" s="36">
        <v>413.65</v>
      </c>
      <c r="CE7" s="36">
        <v>408.55</v>
      </c>
      <c r="CF7" s="36">
        <v>348.41</v>
      </c>
      <c r="CG7" s="36">
        <v>343.8</v>
      </c>
      <c r="CH7" s="36">
        <v>357.08</v>
      </c>
      <c r="CI7" s="36">
        <v>378.08</v>
      </c>
      <c r="CJ7" s="36">
        <v>296.14</v>
      </c>
      <c r="CK7" s="36">
        <v>289.81</v>
      </c>
      <c r="CL7" s="36">
        <v>78.430000000000007</v>
      </c>
      <c r="CM7" s="36">
        <v>76.819999999999993</v>
      </c>
      <c r="CN7" s="36">
        <v>75.760000000000005</v>
      </c>
      <c r="CO7" s="36">
        <v>73.64</v>
      </c>
      <c r="CP7" s="36">
        <v>76.06</v>
      </c>
      <c r="CQ7" s="36">
        <v>46.85</v>
      </c>
      <c r="CR7" s="36">
        <v>46.06</v>
      </c>
      <c r="CS7" s="36">
        <v>45.95</v>
      </c>
      <c r="CT7" s="36">
        <v>44.69</v>
      </c>
      <c r="CU7" s="36">
        <v>52.31</v>
      </c>
      <c r="CV7" s="36">
        <v>52.74</v>
      </c>
      <c r="CW7" s="36">
        <v>85.14</v>
      </c>
      <c r="CX7" s="36">
        <v>86.17</v>
      </c>
      <c r="CY7" s="36">
        <v>85</v>
      </c>
      <c r="CZ7" s="36">
        <v>84.87</v>
      </c>
      <c r="DA7" s="36">
        <v>84.96</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NYUZEN</cp:lastModifiedBy>
  <dcterms:created xsi:type="dcterms:W3CDTF">2017-02-08T03:10:11Z</dcterms:created>
  <dcterms:modified xsi:type="dcterms:W3CDTF">2017-02-17T07:40:39Z</dcterms:modified>
  <cp:category/>
</cp:coreProperties>
</file>