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<sst xmlns="http://schemas.openxmlformats.org/spreadsheetml/2006/main" count="218" uniqueCount="108">
  <si>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</si>
  <si>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</si>
  <si>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</si>
  <si>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</si>
  <si>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</si>
  <si>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</si>
  <si>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</si>
  <si>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</si>
  <si>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</si>
  <si>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</si>
  <si>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</si>
  <si>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</si>
  <si>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</si>
  <si>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</si>
  <si>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</si>
  <si>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</si>
  <si>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</si>
  <si>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</si>
  <si>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</si>
  <si>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</si>
  <si>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</si>
  <si>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</si>
  <si>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</si>
  <si>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</si>
  <si>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</si>
  <si>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</si>
  <si>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</si>
  <si>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</si>
  <si>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</si>
  <si>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</si>
  <si>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</si>
  <si>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</si>
  <si>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</si>
  <si>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</si>
  <si>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</si>
  <si>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</si>
  <si>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</si>
  <si>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</si>
  <si>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</si>
  <si>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</si>
  <si>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</si>
  <si>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</si>
  <si>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</si>
  <si>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</si>
  <si>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</si>
  <si>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</si>
  <si>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</si>
  <si>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</si>
  <si>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</si>
  <si>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</si>
  <si>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</si>
  <si>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</si>
  <si>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</si>
  <si>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</si>
  <si>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</si>
  <si>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</si>
  <si>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</si>
  <si>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</si>
  <si>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</si>
  <si>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</si>
  <si>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</si>
  <si>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</si>
  <si>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</si>
  <si>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</si>
  <si>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</si>
  <si>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</si>
  <si>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</si>
  <si>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</si>
  <si>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</si>
  <si>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</si>
  <si>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</si>
  <si>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</si>
  <si>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</si>
  <si>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</si>
  <si>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</si>
  <si>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</si>
  <si>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</si>
  <si>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</si>
  <si>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</si>
  <si>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</si>
  <si>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</si>
  <si>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</si>
  <si>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</si>
  <si>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</si>
  <si>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</si>
  <si>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</si>
  <si>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</si>
  <si>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</si>
  <si>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</si>
  <si>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</si>
  <si>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</si>
  <si>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</si>
  <si>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</si>
  <si>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朝日町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</si>
  <si>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</si>
  <si>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</si>
  <si>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</si>
  <si>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</si>
  <si>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</si>
  <si>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</si>
  <si>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</si>
  <si>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</si>
  <si>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</si>
  <si>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</si>
  <si>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</si>
  <si>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今後も、人口の減少が予測されるため更に収益が減少傾向に推移していくものと想定される。
　また、施設の老朽化に伴う更新などが発生することから、これらの要因に伴った資産計画やアセットマネジメントなどの運用が必要であると考える。</t>
    <rPh sb="1" eb="3">
      <t>コンゴ</t>
    </rPh>
    <rPh sb="5" eb="7">
      <t>ジンコウ</t>
    </rPh>
    <rPh sb="8" eb="10">
      <t>ゲンショウ</t>
    </rPh>
    <rPh sb="11" eb="13">
      <t>ヨソク</t>
    </rPh>
    <rPh sb="18" eb="19">
      <t>サラ</t>
    </rPh>
    <rPh sb="20" eb="22">
      <t>シュウエキ</t>
    </rPh>
    <rPh sb="23" eb="25">
      <t>ゲンショウ</t>
    </rPh>
    <rPh sb="25" eb="27">
      <t>ケイコウ</t>
    </rPh>
    <rPh sb="28" eb="30">
      <t>スイイ</t>
    </rPh>
    <rPh sb="37" eb="39">
      <t>ソウテイ</t>
    </rPh>
    <rPh sb="48" eb="50">
      <t>シセツ</t>
    </rPh>
    <rPh sb="51" eb="54">
      <t>ロウキュウカ</t>
    </rPh>
    <rPh sb="55" eb="56">
      <t>トモナ</t>
    </rPh>
    <rPh sb="57" eb="59">
      <t>コウシン</t>
    </rPh>
    <rPh sb="62" eb="64">
      <t>ハッセイ</t>
    </rPh>
    <rPh sb="75" eb="77">
      <t>ヨウイン</t>
    </rPh>
    <rPh sb="78" eb="79">
      <t>トモナ</t>
    </rPh>
    <rPh sb="81" eb="83">
      <t>シサン</t>
    </rPh>
    <rPh sb="83" eb="85">
      <t>ケイカク</t>
    </rPh>
    <rPh sb="99" eb="101">
      <t>ウンヨウ</t>
    </rPh>
    <rPh sb="102" eb="104">
      <t>ヒツヨウ</t>
    </rPh>
    <rPh sb="108" eb="109">
      <t>カンガ</t>
    </rPh>
    <phoneticPr fontId="4"/>
  </si>
  <si>
    <t>　水源施設及び管路ともに老朽化が進んでおり、今後は長期的な計画に基づき更新していく必要がある。</t>
    <rPh sb="1" eb="3">
      <t>スイゲン</t>
    </rPh>
    <rPh sb="3" eb="5">
      <t>シセツ</t>
    </rPh>
    <rPh sb="5" eb="6">
      <t>オヨ</t>
    </rPh>
    <rPh sb="7" eb="9">
      <t>カンロ</t>
    </rPh>
    <rPh sb="12" eb="15">
      <t>ロウキュウカ</t>
    </rPh>
    <rPh sb="16" eb="17">
      <t>スス</t>
    </rPh>
    <rPh sb="22" eb="24">
      <t>コンゴ</t>
    </rPh>
    <rPh sb="25" eb="28">
      <t>チョウキテキ</t>
    </rPh>
    <rPh sb="29" eb="31">
      <t>ケイカク</t>
    </rPh>
    <rPh sb="32" eb="33">
      <t>モト</t>
    </rPh>
    <rPh sb="35" eb="37">
      <t>コウシン</t>
    </rPh>
    <rPh sb="41" eb="43">
      <t>ヒツヨウ</t>
    </rPh>
    <phoneticPr fontId="4"/>
  </si>
  <si>
    <t>　朝日町では人口減による水需要の減少に伴う収入減が続いており、単年度収支も赤字が続いている。
　企業債残高対給水収益比率については、平均値より大幅に低くなっているが、今後の施設更新・維持管理に適切なものになるかを判断・分析しながら適切に実施していく必要がある。
　料金回収率については平均を大幅に下回っており、人口減と連動するが、適切な料金設定となるよう、検討・改善が必要である。
　給水原価については全ての簡易水道供給水区域で地下水を利用しており、平均より低く抑えることができているが、収入減に伴う上昇が見込まれる。
　有収率については高い水準となっており、安定しているが、引き続き適切な管理を実施していく。</t>
    <rPh sb="1" eb="4">
      <t>アサヒマチ</t>
    </rPh>
    <rPh sb="6" eb="8">
      <t>ジンコウ</t>
    </rPh>
    <rPh sb="12" eb="13">
      <t>ミズ</t>
    </rPh>
    <rPh sb="13" eb="15">
      <t>ジュヨウ</t>
    </rPh>
    <rPh sb="16" eb="18">
      <t>ゲンショウ</t>
    </rPh>
    <rPh sb="19" eb="20">
      <t>トモナ</t>
    </rPh>
    <rPh sb="25" eb="26">
      <t>ツヅ</t>
    </rPh>
    <rPh sb="31" eb="34">
      <t>タンネンド</t>
    </rPh>
    <rPh sb="34" eb="36">
      <t>シュウシ</t>
    </rPh>
    <rPh sb="37" eb="39">
      <t>アカジ</t>
    </rPh>
    <rPh sb="40" eb="41">
      <t>ツヅ</t>
    </rPh>
    <rPh sb="48" eb="50">
      <t>キギョウ</t>
    </rPh>
    <rPh sb="50" eb="51">
      <t>サイ</t>
    </rPh>
    <rPh sb="51" eb="53">
      <t>ザンダカ</t>
    </rPh>
    <rPh sb="53" eb="54">
      <t>タイ</t>
    </rPh>
    <rPh sb="54" eb="56">
      <t>キュウスイ</t>
    </rPh>
    <rPh sb="56" eb="58">
      <t>シュウエキ</t>
    </rPh>
    <rPh sb="58" eb="60">
      <t>ヒリツ</t>
    </rPh>
    <rPh sb="66" eb="68">
      <t>ヘイキン</t>
    </rPh>
    <rPh sb="68" eb="69">
      <t>チ</t>
    </rPh>
    <rPh sb="71" eb="73">
      <t>オオハバ</t>
    </rPh>
    <rPh sb="74" eb="75">
      <t>ヒク</t>
    </rPh>
    <rPh sb="83" eb="85">
      <t>コンゴ</t>
    </rPh>
    <rPh sb="86" eb="88">
      <t>シセツ</t>
    </rPh>
    <rPh sb="88" eb="90">
      <t>コウシン</t>
    </rPh>
    <rPh sb="91" eb="93">
      <t>イジ</t>
    </rPh>
    <rPh sb="93" eb="95">
      <t>カンリ</t>
    </rPh>
    <rPh sb="96" eb="98">
      <t>テキセツ</t>
    </rPh>
    <rPh sb="106" eb="108">
      <t>ハンダン</t>
    </rPh>
    <rPh sb="109" eb="111">
      <t>ブンセキ</t>
    </rPh>
    <rPh sb="115" eb="117">
      <t>テキセツ</t>
    </rPh>
    <rPh sb="118" eb="120">
      <t>ジッシ</t>
    </rPh>
    <rPh sb="124" eb="126">
      <t>ヒツヨウ</t>
    </rPh>
    <rPh sb="132" eb="134">
      <t>リョウキン</t>
    </rPh>
    <rPh sb="134" eb="136">
      <t>カイシュウ</t>
    </rPh>
    <rPh sb="136" eb="137">
      <t>リツ</t>
    </rPh>
    <rPh sb="142" eb="144">
      <t>ヘイキン</t>
    </rPh>
    <rPh sb="145" eb="147">
      <t>オオハバ</t>
    </rPh>
    <rPh sb="148" eb="150">
      <t>シタマワ</t>
    </rPh>
    <rPh sb="155" eb="158">
      <t>ジンコウゲン</t>
    </rPh>
    <rPh sb="159" eb="161">
      <t>レンドウ</t>
    </rPh>
    <rPh sb="165" eb="167">
      <t>テキセツ</t>
    </rPh>
    <rPh sb="168" eb="170">
      <t>リョウキン</t>
    </rPh>
    <rPh sb="170" eb="172">
      <t>セッテイ</t>
    </rPh>
    <rPh sb="178" eb="180">
      <t>ケントウ</t>
    </rPh>
    <rPh sb="181" eb="183">
      <t>カイゼン</t>
    </rPh>
    <rPh sb="184" eb="186">
      <t>ヒツヨウ</t>
    </rPh>
    <rPh sb="192" eb="194">
      <t>キュウスイ</t>
    </rPh>
    <rPh sb="194" eb="196">
      <t>ゲンカ</t>
    </rPh>
    <rPh sb="201" eb="202">
      <t>スベ</t>
    </rPh>
    <rPh sb="204" eb="206">
      <t>カンイ</t>
    </rPh>
    <rPh sb="206" eb="208">
      <t>スイドウ</t>
    </rPh>
    <rPh sb="210" eb="211">
      <t>スイ</t>
    </rPh>
    <rPh sb="211" eb="213">
      <t>クイキ</t>
    </rPh>
    <rPh sb="214" eb="217">
      <t>チカスイ</t>
    </rPh>
    <rPh sb="218" eb="220">
      <t>リヨウ</t>
    </rPh>
    <rPh sb="225" eb="227">
      <t>ヘイキン</t>
    </rPh>
    <rPh sb="229" eb="230">
      <t>ヒク</t>
    </rPh>
    <rPh sb="231" eb="232">
      <t>オサ</t>
    </rPh>
    <rPh sb="248" eb="249">
      <t>トモナ</t>
    </rPh>
    <rPh sb="250" eb="252">
      <t>ジョウショウ</t>
    </rPh>
    <rPh sb="253" eb="255">
      <t>ミコ</t>
    </rPh>
    <rPh sb="280" eb="282">
      <t>アンテイ</t>
    </rPh>
    <rPh sb="288" eb="289">
      <t>ヒ</t>
    </rPh>
    <rPh sb="290" eb="291">
      <t>ツヅ</t>
    </rPh>
    <rPh sb="292" eb="294">
      <t>テキセツ</t>
    </rPh>
    <rPh sb="295" eb="297">
      <t>カンリ</t>
    </rPh>
    <rPh sb="298" eb="30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</si>
</sst>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1.07</c:v>
                </c:pt>
                <c:pt idx="1">
                  <c:v>0</c:v>
                </c:pt>
                <c:pt idx="2">
                  <c:v>0</c:v>
                </c:pt>
                <c:pt idx="3">
                  <c:v>0</c:v>
                </c:pt>
                <c:pt idx="4">
                  <c:v>0</c:v>
                </c:pt>
              </c:numCache>
            </c:numRef>
          </c:val>
        </c:ser>
        <c:dLbls>
          <c:showLegendKey val="0"/>
          <c:showVal val="0"/>
          <c:showCatName val="0"/>
          <c:showSerName val="0"/>
          <c:showPercent val="0"/>
          <c:showBubbleSize val="0"/>
        </c:dLbls>
        <c:gapWidth val="150"/>
        <c:axId val="142380416"/>
        <c:axId val="1423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42380416"/>
        <c:axId val="142386688"/>
      </c:lineChart>
      <c:dateAx>
        <c:axId val="142380416"/>
        <c:scaling>
          <c:orientation val="minMax"/>
        </c:scaling>
        <c:delete val="1"/>
        <c:axPos val="b"/>
        <c:numFmt formatCode="ge" sourceLinked="1"/>
        <c:majorTickMark val="none"/>
        <c:minorTickMark val="none"/>
        <c:tickLblPos val="none"/>
        <c:crossAx val="142386688"/>
        <c:crosses val="autoZero"/>
        <c:auto val="1"/>
        <c:lblOffset val="100"/>
        <c:baseTimeUnit val="years"/>
      </c:dateAx>
      <c:valAx>
        <c:axId val="1423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8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120.75</c:v>
                </c:pt>
                <c:pt idx="1">
                  <c:v>125.62</c:v>
                </c:pt>
                <c:pt idx="2">
                  <c:v>112.07</c:v>
                </c:pt>
                <c:pt idx="3">
                  <c:v>120.99</c:v>
                </c:pt>
                <c:pt idx="4">
                  <c:v>120.66</c:v>
                </c:pt>
              </c:numCache>
            </c:numRef>
          </c:val>
        </c:ser>
        <c:dLbls>
          <c:showLegendKey val="0"/>
          <c:showVal val="0"/>
          <c:showCatName val="0"/>
          <c:showSerName val="0"/>
          <c:showPercent val="0"/>
          <c:showBubbleSize val="0"/>
        </c:dLbls>
        <c:gapWidth val="150"/>
        <c:axId val="149781504"/>
        <c:axId val="1498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149781504"/>
        <c:axId val="149808256"/>
      </c:lineChart>
      <c:dateAx>
        <c:axId val="149781504"/>
        <c:scaling>
          <c:orientation val="minMax"/>
        </c:scaling>
        <c:delete val="1"/>
        <c:axPos val="b"/>
        <c:numFmt formatCode="ge" sourceLinked="1"/>
        <c:majorTickMark val="none"/>
        <c:minorTickMark val="none"/>
        <c:tickLblPos val="none"/>
        <c:crossAx val="149808256"/>
        <c:crosses val="autoZero"/>
        <c:auto val="1"/>
        <c:lblOffset val="100"/>
        <c:baseTimeUnit val="years"/>
      </c:dateAx>
      <c:valAx>
        <c:axId val="1498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8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81.12</c:v>
                </c:pt>
                <c:pt idx="1">
                  <c:v>80.69</c:v>
                </c:pt>
                <c:pt idx="2">
                  <c:v>85</c:v>
                </c:pt>
                <c:pt idx="3">
                  <c:v>80.599999999999994</c:v>
                </c:pt>
                <c:pt idx="4">
                  <c:v>80.599999999999994</c:v>
                </c:pt>
              </c:numCache>
            </c:numRef>
          </c:val>
        </c:ser>
        <c:dLbls>
          <c:showLegendKey val="0"/>
          <c:showVal val="0"/>
          <c:showCatName val="0"/>
          <c:showSerName val="0"/>
          <c:showPercent val="0"/>
          <c:showBubbleSize val="0"/>
        </c:dLbls>
        <c:gapWidth val="150"/>
        <c:axId val="149830272"/>
        <c:axId val="14983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149830272"/>
        <c:axId val="149832448"/>
      </c:lineChart>
      <c:dateAx>
        <c:axId val="149830272"/>
        <c:scaling>
          <c:orientation val="minMax"/>
        </c:scaling>
        <c:delete val="1"/>
        <c:axPos val="b"/>
        <c:numFmt formatCode="ge" sourceLinked="1"/>
        <c:majorTickMark val="none"/>
        <c:minorTickMark val="none"/>
        <c:tickLblPos val="none"/>
        <c:crossAx val="149832448"/>
        <c:crosses val="autoZero"/>
        <c:auto val="1"/>
        <c:lblOffset val="100"/>
        <c:baseTimeUnit val="years"/>
      </c:dateAx>
      <c:valAx>
        <c:axId val="14983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8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92.9</c:v>
                </c:pt>
                <c:pt idx="1">
                  <c:v>97.36</c:v>
                </c:pt>
                <c:pt idx="2">
                  <c:v>79.66</c:v>
                </c:pt>
                <c:pt idx="3">
                  <c:v>90.45</c:v>
                </c:pt>
                <c:pt idx="4">
                  <c:v>83.41</c:v>
                </c:pt>
              </c:numCache>
            </c:numRef>
          </c:val>
        </c:ser>
        <c:dLbls>
          <c:showLegendKey val="0"/>
          <c:showVal val="0"/>
          <c:showCatName val="0"/>
          <c:showSerName val="0"/>
          <c:showPercent val="0"/>
          <c:showBubbleSize val="0"/>
        </c:dLbls>
        <c:gapWidth val="150"/>
        <c:axId val="144514048"/>
        <c:axId val="14452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44514048"/>
        <c:axId val="144520320"/>
      </c:lineChart>
      <c:dateAx>
        <c:axId val="144514048"/>
        <c:scaling>
          <c:orientation val="minMax"/>
        </c:scaling>
        <c:delete val="1"/>
        <c:axPos val="b"/>
        <c:numFmt formatCode="ge" sourceLinked="1"/>
        <c:majorTickMark val="none"/>
        <c:minorTickMark val="none"/>
        <c:tickLblPos val="none"/>
        <c:crossAx val="144520320"/>
        <c:crosses val="autoZero"/>
        <c:auto val="1"/>
        <c:lblOffset val="100"/>
        <c:baseTimeUnit val="years"/>
      </c:dateAx>
      <c:valAx>
        <c:axId val="14452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1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4534144"/>
        <c:axId val="14456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4534144"/>
        <c:axId val="144560896"/>
      </c:lineChart>
      <c:dateAx>
        <c:axId val="144534144"/>
        <c:scaling>
          <c:orientation val="minMax"/>
        </c:scaling>
        <c:delete val="1"/>
        <c:axPos val="b"/>
        <c:numFmt formatCode="ge" sourceLinked="1"/>
        <c:majorTickMark val="none"/>
        <c:minorTickMark val="none"/>
        <c:tickLblPos val="none"/>
        <c:crossAx val="144560896"/>
        <c:crosses val="autoZero"/>
        <c:auto val="1"/>
        <c:lblOffset val="100"/>
        <c:baseTimeUnit val="years"/>
      </c:dateAx>
      <c:valAx>
        <c:axId val="14456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534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360576"/>
        <c:axId val="146366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360576"/>
        <c:axId val="146366848"/>
      </c:lineChart>
      <c:dateAx>
        <c:axId val="146360576"/>
        <c:scaling>
          <c:orientation val="minMax"/>
        </c:scaling>
        <c:delete val="1"/>
        <c:axPos val="b"/>
        <c:numFmt formatCode="ge" sourceLinked="1"/>
        <c:majorTickMark val="none"/>
        <c:minorTickMark val="none"/>
        <c:tickLblPos val="none"/>
        <c:crossAx val="146366848"/>
        <c:crosses val="autoZero"/>
        <c:auto val="1"/>
        <c:lblOffset val="100"/>
        <c:baseTimeUnit val="years"/>
      </c:dateAx>
      <c:valAx>
        <c:axId val="146366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3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10112"/>
        <c:axId val="14641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10112"/>
        <c:axId val="146412288"/>
      </c:lineChart>
      <c:dateAx>
        <c:axId val="146410112"/>
        <c:scaling>
          <c:orientation val="minMax"/>
        </c:scaling>
        <c:delete val="1"/>
        <c:axPos val="b"/>
        <c:numFmt formatCode="ge" sourceLinked="1"/>
        <c:majorTickMark val="none"/>
        <c:minorTickMark val="none"/>
        <c:tickLblPos val="none"/>
        <c:crossAx val="146412288"/>
        <c:crosses val="autoZero"/>
        <c:auto val="1"/>
        <c:lblOffset val="100"/>
        <c:baseTimeUnit val="years"/>
      </c:dateAx>
      <c:valAx>
        <c:axId val="14641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46438016"/>
        <c:axId val="14644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46438016"/>
        <c:axId val="146444288"/>
      </c:lineChart>
      <c:dateAx>
        <c:axId val="146438016"/>
        <c:scaling>
          <c:orientation val="minMax"/>
        </c:scaling>
        <c:delete val="1"/>
        <c:axPos val="b"/>
        <c:numFmt formatCode="ge" sourceLinked="1"/>
        <c:majorTickMark val="none"/>
        <c:minorTickMark val="none"/>
        <c:tickLblPos val="none"/>
        <c:crossAx val="146444288"/>
        <c:crosses val="autoZero"/>
        <c:auto val="1"/>
        <c:lblOffset val="100"/>
        <c:baseTimeUnit val="years"/>
      </c:dateAx>
      <c:valAx>
        <c:axId val="14644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3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544.78</c:v>
                </c:pt>
                <c:pt idx="1">
                  <c:v>597.20000000000005</c:v>
                </c:pt>
                <c:pt idx="2">
                  <c:v>632.46</c:v>
                </c:pt>
                <c:pt idx="3">
                  <c:v>584.52</c:v>
                </c:pt>
                <c:pt idx="4">
                  <c:v>523.85</c:v>
                </c:pt>
              </c:numCache>
            </c:numRef>
          </c:val>
        </c:ser>
        <c:dLbls>
          <c:showLegendKey val="0"/>
          <c:showVal val="0"/>
          <c:showCatName val="0"/>
          <c:showSerName val="0"/>
          <c:showPercent val="0"/>
          <c:showBubbleSize val="0"/>
        </c:dLbls>
        <c:gapWidth val="150"/>
        <c:axId val="146470400"/>
        <c:axId val="14647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146470400"/>
        <c:axId val="146472320"/>
      </c:lineChart>
      <c:dateAx>
        <c:axId val="146470400"/>
        <c:scaling>
          <c:orientation val="minMax"/>
        </c:scaling>
        <c:delete val="1"/>
        <c:axPos val="b"/>
        <c:numFmt formatCode="ge" sourceLinked="1"/>
        <c:majorTickMark val="none"/>
        <c:minorTickMark val="none"/>
        <c:tickLblPos val="none"/>
        <c:crossAx val="146472320"/>
        <c:crosses val="autoZero"/>
        <c:auto val="1"/>
        <c:lblOffset val="100"/>
        <c:baseTimeUnit val="years"/>
      </c:dateAx>
      <c:valAx>
        <c:axId val="14647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470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29.39</c:v>
                </c:pt>
                <c:pt idx="1">
                  <c:v>22.94</c:v>
                </c:pt>
                <c:pt idx="2">
                  <c:v>25.2</c:v>
                </c:pt>
                <c:pt idx="3">
                  <c:v>24.37</c:v>
                </c:pt>
                <c:pt idx="4">
                  <c:v>14.88</c:v>
                </c:pt>
              </c:numCache>
            </c:numRef>
          </c:val>
        </c:ser>
        <c:dLbls>
          <c:showLegendKey val="0"/>
          <c:showVal val="0"/>
          <c:showCatName val="0"/>
          <c:showSerName val="0"/>
          <c:showPercent val="0"/>
          <c:showBubbleSize val="0"/>
        </c:dLbls>
        <c:gapWidth val="150"/>
        <c:axId val="148620416"/>
        <c:axId val="14862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148620416"/>
        <c:axId val="148622336"/>
      </c:lineChart>
      <c:dateAx>
        <c:axId val="148620416"/>
        <c:scaling>
          <c:orientation val="minMax"/>
        </c:scaling>
        <c:delete val="1"/>
        <c:axPos val="b"/>
        <c:numFmt formatCode="ge" sourceLinked="1"/>
        <c:majorTickMark val="none"/>
        <c:minorTickMark val="none"/>
        <c:tickLblPos val="none"/>
        <c:crossAx val="148622336"/>
        <c:crosses val="autoZero"/>
        <c:auto val="1"/>
        <c:lblOffset val="100"/>
        <c:baseTimeUnit val="years"/>
      </c:dateAx>
      <c:valAx>
        <c:axId val="14862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21.13</c:v>
                </c:pt>
                <c:pt idx="1">
                  <c:v>26.15</c:v>
                </c:pt>
                <c:pt idx="2">
                  <c:v>25.4</c:v>
                </c:pt>
                <c:pt idx="3">
                  <c:v>25.56</c:v>
                </c:pt>
                <c:pt idx="4">
                  <c:v>41.4</c:v>
                </c:pt>
              </c:numCache>
            </c:numRef>
          </c:val>
        </c:ser>
        <c:dLbls>
          <c:showLegendKey val="0"/>
          <c:showVal val="0"/>
          <c:showCatName val="0"/>
          <c:showSerName val="0"/>
          <c:showPercent val="0"/>
          <c:showBubbleSize val="0"/>
        </c:dLbls>
        <c:gapWidth val="150"/>
        <c:axId val="149766528"/>
        <c:axId val="14977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149766528"/>
        <c:axId val="149770624"/>
      </c:lineChart>
      <c:dateAx>
        <c:axId val="149766528"/>
        <c:scaling>
          <c:orientation val="minMax"/>
        </c:scaling>
        <c:delete val="1"/>
        <c:axPos val="b"/>
        <c:numFmt formatCode="ge" sourceLinked="1"/>
        <c:majorTickMark val="none"/>
        <c:minorTickMark val="none"/>
        <c:tickLblPos val="none"/>
        <c:crossAx val="149770624"/>
        <c:crosses val="autoZero"/>
        <c:auto val="1"/>
        <c:lblOffset val="100"/>
        <c:baseTimeUnit val="years"/>
      </c:dateAx>
      <c:valAx>
        <c:axId val="14977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19"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富山県　朝日町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D2</v>
      </c>
      <c r="AA8" s="52"/>
      <c r="AB8" s="52"/>
      <c r="AC8" s="52"/>
      <c r="AD8" s="52"/>
      <c r="AE8" s="52"/>
      <c r="AF8" s="52"/>
      <c r="AG8" s="53"/>
      <c r="AH8" s="3"/>
      <c r="AI8" s="54">
        <f>データ!Q6</f>
        <v>12794</v>
      </c>
      <c r="AJ8" s="55"/>
      <c r="AK8" s="55"/>
      <c r="AL8" s="55"/>
      <c r="AM8" s="55"/>
      <c r="AN8" s="55"/>
      <c r="AO8" s="55"/>
      <c r="AP8" s="56"/>
      <c r="AQ8" s="46">
        <f>データ!R6</f>
        <v>226.3</v>
      </c>
      <c r="AR8" s="46"/>
      <c r="AS8" s="46"/>
      <c r="AT8" s="46"/>
      <c r="AU8" s="46"/>
      <c r="AV8" s="46"/>
      <c r="AW8" s="46"/>
      <c r="AX8" s="46"/>
      <c r="AY8" s="46">
        <f>データ!S6</f>
        <v>56.54</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71.47</v>
      </c>
      <c r="S10" s="46"/>
      <c r="T10" s="46"/>
      <c r="U10" s="46"/>
      <c r="V10" s="46"/>
      <c r="W10" s="46"/>
      <c r="X10" s="46"/>
      <c r="Y10" s="46"/>
      <c r="Z10" s="80">
        <f>データ!P6</f>
        <v>0</v>
      </c>
      <c r="AA10" s="80"/>
      <c r="AB10" s="80"/>
      <c r="AC10" s="80"/>
      <c r="AD10" s="80"/>
      <c r="AE10" s="80"/>
      <c r="AF10" s="80"/>
      <c r="AG10" s="80"/>
      <c r="AH10" s="2"/>
      <c r="AI10" s="80">
        <f>データ!T6</f>
        <v>9085</v>
      </c>
      <c r="AJ10" s="80"/>
      <c r="AK10" s="80"/>
      <c r="AL10" s="80"/>
      <c r="AM10" s="80"/>
      <c r="AN10" s="80"/>
      <c r="AO10" s="80"/>
      <c r="AP10" s="80"/>
      <c r="AQ10" s="46">
        <f>データ!U6</f>
        <v>3.09</v>
      </c>
      <c r="AR10" s="46"/>
      <c r="AS10" s="46"/>
      <c r="AT10" s="46"/>
      <c r="AU10" s="46"/>
      <c r="AV10" s="46"/>
      <c r="AW10" s="46"/>
      <c r="AX10" s="46"/>
      <c r="AY10" s="46">
        <f>データ!V6</f>
        <v>2940.13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107</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106</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105</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163431</v>
      </c>
      <c r="D6" s="31">
        <f t="shared" si="3"/>
        <v>47</v>
      </c>
      <c r="E6" s="31">
        <f t="shared" si="3"/>
        <v>1</v>
      </c>
      <c r="F6" s="31">
        <f t="shared" si="3"/>
        <v>0</v>
      </c>
      <c r="G6" s="31">
        <f t="shared" si="3"/>
        <v>0</v>
      </c>
      <c r="H6" s="31" t="str">
        <f t="shared" si="3"/>
        <v>富山県　朝日町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71.47</v>
      </c>
      <c r="P6" s="32">
        <f t="shared" si="3"/>
        <v>0</v>
      </c>
      <c r="Q6" s="32">
        <f t="shared" si="3"/>
        <v>12794</v>
      </c>
      <c r="R6" s="32">
        <f t="shared" si="3"/>
        <v>226.3</v>
      </c>
      <c r="S6" s="32">
        <f t="shared" si="3"/>
        <v>56.54</v>
      </c>
      <c r="T6" s="32">
        <f t="shared" si="3"/>
        <v>9085</v>
      </c>
      <c r="U6" s="32">
        <f t="shared" si="3"/>
        <v>3.09</v>
      </c>
      <c r="V6" s="32">
        <f t="shared" si="3"/>
        <v>2940.13</v>
      </c>
      <c r="W6" s="33">
        <f>IF(W7="",NA(),W7)</f>
        <v>92.9</v>
      </c>
      <c r="X6" s="33">
        <f t="shared" ref="X6:AF6" si="4">IF(X7="",NA(),X7)</f>
        <v>97.36</v>
      </c>
      <c r="Y6" s="33">
        <f t="shared" si="4"/>
        <v>79.66</v>
      </c>
      <c r="Z6" s="33">
        <f t="shared" si="4"/>
        <v>90.45</v>
      </c>
      <c r="AA6" s="33">
        <f t="shared" si="4"/>
        <v>83.41</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544.78</v>
      </c>
      <c r="BE6" s="33">
        <f t="shared" ref="BE6:BM6" si="7">IF(BE7="",NA(),BE7)</f>
        <v>597.20000000000005</v>
      </c>
      <c r="BF6" s="33">
        <f t="shared" si="7"/>
        <v>632.46</v>
      </c>
      <c r="BG6" s="33">
        <f t="shared" si="7"/>
        <v>584.52</v>
      </c>
      <c r="BH6" s="33">
        <f t="shared" si="7"/>
        <v>523.85</v>
      </c>
      <c r="BI6" s="33">
        <f t="shared" si="7"/>
        <v>1168.8</v>
      </c>
      <c r="BJ6" s="33">
        <f t="shared" si="7"/>
        <v>1158.82</v>
      </c>
      <c r="BK6" s="33">
        <f t="shared" si="7"/>
        <v>1167.7</v>
      </c>
      <c r="BL6" s="33">
        <f t="shared" si="7"/>
        <v>1228.58</v>
      </c>
      <c r="BM6" s="33">
        <f t="shared" si="7"/>
        <v>1280.18</v>
      </c>
      <c r="BN6" s="32" t="str">
        <f>IF(BN7="","",IF(BN7="-","【-】","【"&amp;SUBSTITUTE(TEXT(BN7,"#,##0.00"),"-","△")&amp;"】"))</f>
        <v>【1,242.90】</v>
      </c>
      <c r="BO6" s="33">
        <f>IF(BO7="",NA(),BO7)</f>
        <v>29.39</v>
      </c>
      <c r="BP6" s="33">
        <f t="shared" ref="BP6:BX6" si="8">IF(BP7="",NA(),BP7)</f>
        <v>22.94</v>
      </c>
      <c r="BQ6" s="33">
        <f t="shared" si="8"/>
        <v>25.2</v>
      </c>
      <c r="BR6" s="33">
        <f t="shared" si="8"/>
        <v>24.37</v>
      </c>
      <c r="BS6" s="33">
        <f t="shared" si="8"/>
        <v>14.88</v>
      </c>
      <c r="BT6" s="33">
        <f t="shared" si="8"/>
        <v>56.44</v>
      </c>
      <c r="BU6" s="33">
        <f t="shared" si="8"/>
        <v>55.6</v>
      </c>
      <c r="BV6" s="33">
        <f t="shared" si="8"/>
        <v>54.43</v>
      </c>
      <c r="BW6" s="33">
        <f t="shared" si="8"/>
        <v>53.81</v>
      </c>
      <c r="BX6" s="33">
        <f t="shared" si="8"/>
        <v>53.62</v>
      </c>
      <c r="BY6" s="32" t="str">
        <f>IF(BY7="","",IF(BY7="-","【-】","【"&amp;SUBSTITUTE(TEXT(BY7,"#,##0.00"),"-","△")&amp;"】"))</f>
        <v>【33.35】</v>
      </c>
      <c r="BZ6" s="33">
        <f>IF(BZ7="",NA(),BZ7)</f>
        <v>21.13</v>
      </c>
      <c r="CA6" s="33">
        <f t="shared" ref="CA6:CI6" si="9">IF(CA7="",NA(),CA7)</f>
        <v>26.15</v>
      </c>
      <c r="CB6" s="33">
        <f t="shared" si="9"/>
        <v>25.4</v>
      </c>
      <c r="CC6" s="33">
        <f t="shared" si="9"/>
        <v>25.56</v>
      </c>
      <c r="CD6" s="33">
        <f t="shared" si="9"/>
        <v>41.4</v>
      </c>
      <c r="CE6" s="33">
        <f t="shared" si="9"/>
        <v>270.7</v>
      </c>
      <c r="CF6" s="33">
        <f t="shared" si="9"/>
        <v>275.86</v>
      </c>
      <c r="CG6" s="33">
        <f t="shared" si="9"/>
        <v>279.8</v>
      </c>
      <c r="CH6" s="33">
        <f t="shared" si="9"/>
        <v>284.64999999999998</v>
      </c>
      <c r="CI6" s="33">
        <f t="shared" si="9"/>
        <v>287.7</v>
      </c>
      <c r="CJ6" s="32" t="str">
        <f>IF(CJ7="","",IF(CJ7="-","【-】","【"&amp;SUBSTITUTE(TEXT(CJ7,"#,##0.00"),"-","△")&amp;"】"))</f>
        <v>【524.69】</v>
      </c>
      <c r="CK6" s="33">
        <f>IF(CK7="",NA(),CK7)</f>
        <v>120.75</v>
      </c>
      <c r="CL6" s="33">
        <f t="shared" ref="CL6:CT6" si="10">IF(CL7="",NA(),CL7)</f>
        <v>125.62</v>
      </c>
      <c r="CM6" s="33">
        <f t="shared" si="10"/>
        <v>112.07</v>
      </c>
      <c r="CN6" s="33">
        <f t="shared" si="10"/>
        <v>120.99</v>
      </c>
      <c r="CO6" s="33">
        <f t="shared" si="10"/>
        <v>120.66</v>
      </c>
      <c r="CP6" s="33">
        <f t="shared" si="10"/>
        <v>59.84</v>
      </c>
      <c r="CQ6" s="33">
        <f t="shared" si="10"/>
        <v>60.66</v>
      </c>
      <c r="CR6" s="33">
        <f t="shared" si="10"/>
        <v>60.17</v>
      </c>
      <c r="CS6" s="33">
        <f t="shared" si="10"/>
        <v>58.96</v>
      </c>
      <c r="CT6" s="33">
        <f t="shared" si="10"/>
        <v>58.1</v>
      </c>
      <c r="CU6" s="32" t="str">
        <f>IF(CU7="","",IF(CU7="-","【-】","【"&amp;SUBSTITUTE(TEXT(CU7,"#,##0.00"),"-","△")&amp;"】"))</f>
        <v>【57.58】</v>
      </c>
      <c r="CV6" s="33">
        <f>IF(CV7="",NA(),CV7)</f>
        <v>81.12</v>
      </c>
      <c r="CW6" s="33">
        <f t="shared" ref="CW6:DE6" si="11">IF(CW7="",NA(),CW7)</f>
        <v>80.69</v>
      </c>
      <c r="CX6" s="33">
        <f t="shared" si="11"/>
        <v>85</v>
      </c>
      <c r="CY6" s="33">
        <f t="shared" si="11"/>
        <v>80.599999999999994</v>
      </c>
      <c r="CZ6" s="33">
        <f t="shared" si="11"/>
        <v>80.599999999999994</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1.07</v>
      </c>
      <c r="ED6" s="32">
        <f t="shared" ref="ED6:EL6" si="14">IF(ED7="",NA(),ED7)</f>
        <v>0</v>
      </c>
      <c r="EE6" s="32">
        <f t="shared" si="14"/>
        <v>0</v>
      </c>
      <c r="EF6" s="32">
        <f t="shared" si="14"/>
        <v>0</v>
      </c>
      <c r="EG6" s="32">
        <f t="shared" si="14"/>
        <v>0</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163431</v>
      </c>
      <c r="D7" s="35">
        <v>47</v>
      </c>
      <c r="E7" s="35">
        <v>1</v>
      </c>
      <c r="F7" s="35">
        <v>0</v>
      </c>
      <c r="G7" s="35">
        <v>0</v>
      </c>
      <c r="H7" s="35" t="s">
        <v>93</v>
      </c>
      <c r="I7" s="35" t="s">
        <v>94</v>
      </c>
      <c r="J7" s="35" t="s">
        <v>95</v>
      </c>
      <c r="K7" s="35" t="s">
        <v>96</v>
      </c>
      <c r="L7" s="35" t="s">
        <v>97</v>
      </c>
      <c r="M7" s="36" t="s">
        <v>98</v>
      </c>
      <c r="N7" s="36" t="s">
        <v>99</v>
      </c>
      <c r="O7" s="36">
        <v>71.47</v>
      </c>
      <c r="P7" s="36">
        <v>0</v>
      </c>
      <c r="Q7" s="36">
        <v>12794</v>
      </c>
      <c r="R7" s="36">
        <v>226.3</v>
      </c>
      <c r="S7" s="36">
        <v>56.54</v>
      </c>
      <c r="T7" s="36">
        <v>9085</v>
      </c>
      <c r="U7" s="36">
        <v>3.09</v>
      </c>
      <c r="V7" s="36">
        <v>2940.13</v>
      </c>
      <c r="W7" s="36">
        <v>92.9</v>
      </c>
      <c r="X7" s="36">
        <v>97.36</v>
      </c>
      <c r="Y7" s="36">
        <v>79.66</v>
      </c>
      <c r="Z7" s="36">
        <v>90.45</v>
      </c>
      <c r="AA7" s="36">
        <v>83.41</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544.78</v>
      </c>
      <c r="BE7" s="36">
        <v>597.20000000000005</v>
      </c>
      <c r="BF7" s="36">
        <v>632.46</v>
      </c>
      <c r="BG7" s="36">
        <v>584.52</v>
      </c>
      <c r="BH7" s="36">
        <v>523.85</v>
      </c>
      <c r="BI7" s="36">
        <v>1168.8</v>
      </c>
      <c r="BJ7" s="36">
        <v>1158.82</v>
      </c>
      <c r="BK7" s="36">
        <v>1167.7</v>
      </c>
      <c r="BL7" s="36">
        <v>1228.58</v>
      </c>
      <c r="BM7" s="36">
        <v>1280.18</v>
      </c>
      <c r="BN7" s="36">
        <v>1242.9000000000001</v>
      </c>
      <c r="BO7" s="36">
        <v>29.39</v>
      </c>
      <c r="BP7" s="36">
        <v>22.94</v>
      </c>
      <c r="BQ7" s="36">
        <v>25.2</v>
      </c>
      <c r="BR7" s="36">
        <v>24.37</v>
      </c>
      <c r="BS7" s="36">
        <v>14.88</v>
      </c>
      <c r="BT7" s="36">
        <v>56.44</v>
      </c>
      <c r="BU7" s="36">
        <v>55.6</v>
      </c>
      <c r="BV7" s="36">
        <v>54.43</v>
      </c>
      <c r="BW7" s="36">
        <v>53.81</v>
      </c>
      <c r="BX7" s="36">
        <v>53.62</v>
      </c>
      <c r="BY7" s="36">
        <v>33.35</v>
      </c>
      <c r="BZ7" s="36">
        <v>21.13</v>
      </c>
      <c r="CA7" s="36">
        <v>26.15</v>
      </c>
      <c r="CB7" s="36">
        <v>25.4</v>
      </c>
      <c r="CC7" s="36">
        <v>25.56</v>
      </c>
      <c r="CD7" s="36">
        <v>41.4</v>
      </c>
      <c r="CE7" s="36">
        <v>270.7</v>
      </c>
      <c r="CF7" s="36">
        <v>275.86</v>
      </c>
      <c r="CG7" s="36">
        <v>279.8</v>
      </c>
      <c r="CH7" s="36">
        <v>284.64999999999998</v>
      </c>
      <c r="CI7" s="36">
        <v>287.7</v>
      </c>
      <c r="CJ7" s="36">
        <v>524.69000000000005</v>
      </c>
      <c r="CK7" s="36">
        <v>120.75</v>
      </c>
      <c r="CL7" s="36">
        <v>125.62</v>
      </c>
      <c r="CM7" s="36">
        <v>112.07</v>
      </c>
      <c r="CN7" s="36">
        <v>120.99</v>
      </c>
      <c r="CO7" s="36">
        <v>120.66</v>
      </c>
      <c r="CP7" s="36">
        <v>59.84</v>
      </c>
      <c r="CQ7" s="36">
        <v>60.66</v>
      </c>
      <c r="CR7" s="36">
        <v>60.17</v>
      </c>
      <c r="CS7" s="36">
        <v>58.96</v>
      </c>
      <c r="CT7" s="36">
        <v>58.1</v>
      </c>
      <c r="CU7" s="36">
        <v>57.58</v>
      </c>
      <c r="CV7" s="36">
        <v>81.12</v>
      </c>
      <c r="CW7" s="36">
        <v>80.69</v>
      </c>
      <c r="CX7" s="36">
        <v>85</v>
      </c>
      <c r="CY7" s="36">
        <v>80.599999999999994</v>
      </c>
      <c r="CZ7" s="36">
        <v>80.599999999999994</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1.07</v>
      </c>
      <c r="ED7" s="36">
        <v>0</v>
      </c>
      <c r="EE7" s="36">
        <v>0</v>
      </c>
      <c r="EF7" s="36">
        <v>0</v>
      </c>
      <c r="EG7" s="36">
        <v>0</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2017-02-21T03:19:07Z</cp:lastPrinted>
  <dcterms:created xsi:type="dcterms:W3CDTF">2016-12-02T02:17:29Z</dcterms:created>
  <dcterms:modified xsi:type="dcterms:W3CDTF">2017-02-21T03:19:08Z</dcterms:modified>
  <cp:category/>
</cp:coreProperties>
</file>