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AlgorithmName="SHA-512" workbookHashValue="UxYAc8wGkIlLwqHP8MT9GvdcWVQ8Qd4IfGS3tczfE+nc3gVVrjmjndsKZ2MjtRIgCkxQy19phHPZMW+IH+DOyQ==" workbookSaltValue="suWOwit2DqhffHU1WeV28Q==" workbookSpinCount="100000"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W8" i="4"/>
  <c r="I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<sst xmlns="http://schemas.openxmlformats.org/spreadsheetml/2006/main" count="221" uniqueCount="111">
  <si>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</si>
  <si>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</si>
  <si>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</si>
  <si>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</si>
  <si>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</si>
  <si>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</si>
  <si>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</si>
  <si>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</si>
  <si>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</si>
  <si>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</si>
  <si>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</si>
  <si>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</si>
  <si>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</si>
  <si>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</si>
  <si>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</si>
  <si>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</si>
  <si>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</si>
  <si>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</si>
  <si>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</si>
  <si>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</si>
  <si>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</si>
  <si>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</si>
  <si>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</si>
  <si>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</si>
  <si>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</si>
  <si>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</si>
  <si>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</si>
  <si>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</si>
  <si>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</si>
  <si>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</si>
  <si>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</si>
  <si>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</si>
  <si>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</si>
  <si>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</si>
  <si>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</si>
  <si>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</si>
  <si>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</si>
  <si>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</si>
  <si>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</si>
  <si>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</si>
  <si>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</si>
  <si>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</si>
  <si>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</si>
  <si>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</si>
  <si>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</si>
  <si>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</si>
  <si>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</si>
  <si>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</si>
  <si>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</si>
  <si>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</si>
  <si>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</si>
  <si>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</si>
  <si>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</si>
  <si>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</si>
  <si>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</si>
  <si>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</si>
  <si>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</si>
  <si>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</si>
  <si>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</si>
  <si>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</si>
  <si>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</si>
  <si>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</si>
  <si>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</si>
  <si>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</si>
  <si>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</si>
  <si>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</si>
  <si>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</si>
  <si>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</si>
  <si>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</si>
  <si>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</si>
  <si>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</si>
  <si>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</si>
  <si>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</si>
  <si>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</si>
  <si>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</si>
  <si>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</si>
  <si>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</si>
  <si>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</si>
  <si>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</si>
  <si>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</si>
  <si>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</si>
  <si>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</si>
  <si>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</si>
  <si>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</si>
  <si>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</si>
  <si>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</si>
  <si>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</si>
  <si>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</si>
  <si>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</si>
  <si>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</si>
  <si>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</si>
  <si>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</si>
  <si>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</si>
  <si>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</si>
  <si>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</si>
  <si>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</si>
  <si>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富山県　朝日町</t>
  </si>
  <si>
    <t>法非適用</t>
  </si>
  <si>
    <t>下水道事業</t>
  </si>
  <si>
    <t>特定環境保全公共下水道</t>
  </si>
  <si>
    <t>D3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</si>
  <si>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</si>
  <si>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</si>
  <si>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</si>
  <si>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</si>
  <si>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</si>
  <si>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</si>
  <si>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</si>
  <si>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下水道の整備計画は平成３４年度までとしており、工事が進捗中であることから、下水道普及率は低くなっています。現段階では専ら新規管渠整備を推進している段階であり、使用料収入の増加の伸びが見込まれますが、整備に伴う企業債の償還が収益的比率に影響を及ぼしています。
　一方、経費回収率にあっては、使用料収入の微増に対して、企業債償還利息が大きく影響することになり、汚水処理原価は抑制努力を継続しながら推移を見守ることになります。
　水洗化率が類似団体と比較し低い状況にはありますが、これは、下水道整備計画の公表により、下水道が整備されるまでの間、水洗化工事を控えているものと思われ、管渠整備の進捗に対応して向上すると考えられます。
　今後の管渠整備は山間部、人口の閑散部へと移ること、さらに、人口減少、高齢化の影響により、下水道使用料収入は、整備費用に比例した増加になると考えにくく、今後の管渠整備費の抑制に留意するとともに、速やかな下水道接続を推奨し、使用料収入の推移を慎重に注視していく必要があります。</t>
    <rPh sb="1" eb="4">
      <t>ゲスイドウ</t>
    </rPh>
    <rPh sb="5" eb="7">
      <t>セイビ</t>
    </rPh>
    <rPh sb="7" eb="9">
      <t>ケイカク</t>
    </rPh>
    <rPh sb="10" eb="12">
      <t>ヘイセイ</t>
    </rPh>
    <rPh sb="14" eb="15">
      <t>ネン</t>
    </rPh>
    <rPh sb="15" eb="16">
      <t>ド</t>
    </rPh>
    <rPh sb="24" eb="26">
      <t>コウジ</t>
    </rPh>
    <rPh sb="27" eb="29">
      <t>シンチョク</t>
    </rPh>
    <rPh sb="29" eb="30">
      <t>ナカ</t>
    </rPh>
    <rPh sb="38" eb="41">
      <t>ゲスイドウ</t>
    </rPh>
    <rPh sb="41" eb="43">
      <t>フキュウ</t>
    </rPh>
    <rPh sb="43" eb="44">
      <t>リツ</t>
    </rPh>
    <rPh sb="45" eb="46">
      <t>ヒク</t>
    </rPh>
    <rPh sb="54" eb="57">
      <t>ゲンダンカイ</t>
    </rPh>
    <rPh sb="59" eb="60">
      <t>モッパ</t>
    </rPh>
    <rPh sb="61" eb="63">
      <t>シンキ</t>
    </rPh>
    <rPh sb="63" eb="65">
      <t>カンキョ</t>
    </rPh>
    <rPh sb="65" eb="67">
      <t>セイビ</t>
    </rPh>
    <rPh sb="68" eb="70">
      <t>スイシン</t>
    </rPh>
    <rPh sb="74" eb="76">
      <t>ダンカイ</t>
    </rPh>
    <rPh sb="80" eb="83">
      <t>シヨウリョウ</t>
    </rPh>
    <rPh sb="83" eb="85">
      <t>シュウニュウ</t>
    </rPh>
    <rPh sb="86" eb="88">
      <t>ゾウカ</t>
    </rPh>
    <rPh sb="89" eb="90">
      <t>ノ</t>
    </rPh>
    <rPh sb="92" eb="94">
      <t>ミコ</t>
    </rPh>
    <rPh sb="100" eb="102">
      <t>セイビ</t>
    </rPh>
    <rPh sb="103" eb="104">
      <t>トモナ</t>
    </rPh>
    <rPh sb="105" eb="107">
      <t>キギョウ</t>
    </rPh>
    <rPh sb="107" eb="108">
      <t>サイ</t>
    </rPh>
    <rPh sb="109" eb="111">
      <t>ショウカン</t>
    </rPh>
    <rPh sb="112" eb="115">
      <t>シュウエキテキ</t>
    </rPh>
    <rPh sb="115" eb="117">
      <t>ヒリツ</t>
    </rPh>
    <rPh sb="118" eb="120">
      <t>エイキョウ</t>
    </rPh>
    <rPh sb="121" eb="122">
      <t>オヨ</t>
    </rPh>
    <rPh sb="131" eb="133">
      <t>イッポウ</t>
    </rPh>
    <rPh sb="145" eb="147">
      <t>シヨウ</t>
    </rPh>
    <rPh sb="147" eb="148">
      <t>リョウ</t>
    </rPh>
    <rPh sb="148" eb="150">
      <t>シュウニュウ</t>
    </rPh>
    <rPh sb="151" eb="153">
      <t>ビゾウ</t>
    </rPh>
    <rPh sb="154" eb="155">
      <t>タイ</t>
    </rPh>
    <rPh sb="158" eb="160">
      <t>キギョウ</t>
    </rPh>
    <rPh sb="160" eb="161">
      <t>サイ</t>
    </rPh>
    <rPh sb="161" eb="163">
      <t>ショウカン</t>
    </rPh>
    <rPh sb="163" eb="165">
      <t>リソク</t>
    </rPh>
    <rPh sb="166" eb="167">
      <t>オオ</t>
    </rPh>
    <rPh sb="169" eb="171">
      <t>エイキョウ</t>
    </rPh>
    <rPh sb="191" eb="193">
      <t>ケイゾク</t>
    </rPh>
    <rPh sb="197" eb="199">
      <t>スイイ</t>
    </rPh>
    <rPh sb="200" eb="202">
      <t>ミマモ</t>
    </rPh>
    <rPh sb="213" eb="216">
      <t>スイセンカ</t>
    </rPh>
    <rPh sb="216" eb="217">
      <t>リツ</t>
    </rPh>
    <rPh sb="218" eb="220">
      <t>ルイジ</t>
    </rPh>
    <rPh sb="220" eb="222">
      <t>ダンタイ</t>
    </rPh>
    <rPh sb="223" eb="225">
      <t>ヒカク</t>
    </rPh>
    <rPh sb="226" eb="227">
      <t>ヒク</t>
    </rPh>
    <rPh sb="228" eb="230">
      <t>ジョウキョウ</t>
    </rPh>
    <rPh sb="242" eb="245">
      <t>ゲスイドウ</t>
    </rPh>
    <rPh sb="245" eb="247">
      <t>セイビ</t>
    </rPh>
    <rPh sb="247" eb="249">
      <t>ケイカク</t>
    </rPh>
    <rPh sb="250" eb="252">
      <t>コウヒョウ</t>
    </rPh>
    <rPh sb="256" eb="259">
      <t>ゲスイドウ</t>
    </rPh>
    <rPh sb="260" eb="262">
      <t>セイビ</t>
    </rPh>
    <rPh sb="268" eb="269">
      <t>カン</t>
    </rPh>
    <rPh sb="270" eb="273">
      <t>スイセンカ</t>
    </rPh>
    <rPh sb="273" eb="275">
      <t>コウジ</t>
    </rPh>
    <rPh sb="276" eb="277">
      <t>ヒカ</t>
    </rPh>
    <rPh sb="284" eb="285">
      <t>オモ</t>
    </rPh>
    <rPh sb="288" eb="290">
      <t>カンキョ</t>
    </rPh>
    <rPh sb="290" eb="292">
      <t>セイビ</t>
    </rPh>
    <rPh sb="293" eb="295">
      <t>シンチョク</t>
    </rPh>
    <rPh sb="296" eb="298">
      <t>タイオウ</t>
    </rPh>
    <rPh sb="300" eb="302">
      <t>コウジョウ</t>
    </rPh>
    <rPh sb="305" eb="306">
      <t>カンガ</t>
    </rPh>
    <rPh sb="314" eb="316">
      <t>コンゴ</t>
    </rPh>
    <rPh sb="317" eb="319">
      <t>カンキョ</t>
    </rPh>
    <rPh sb="319" eb="321">
      <t>セイビ</t>
    </rPh>
    <rPh sb="322" eb="325">
      <t>サンカンブ</t>
    </rPh>
    <rPh sb="326" eb="328">
      <t>ジンコウ</t>
    </rPh>
    <rPh sb="329" eb="331">
      <t>カンサン</t>
    </rPh>
    <rPh sb="331" eb="332">
      <t>ブ</t>
    </rPh>
    <rPh sb="334" eb="335">
      <t>ウツ</t>
    </rPh>
    <rPh sb="343" eb="345">
      <t>ジンコウ</t>
    </rPh>
    <rPh sb="345" eb="347">
      <t>ゲンショウ</t>
    </rPh>
    <rPh sb="348" eb="351">
      <t>コウレイカ</t>
    </rPh>
    <rPh sb="352" eb="354">
      <t>エイキョウ</t>
    </rPh>
    <rPh sb="358" eb="361">
      <t>ゲスイドウ</t>
    </rPh>
    <rPh sb="361" eb="364">
      <t>シヨウリョウ</t>
    </rPh>
    <rPh sb="364" eb="366">
      <t>シュウニュウ</t>
    </rPh>
    <rPh sb="368" eb="370">
      <t>セイビ</t>
    </rPh>
    <rPh sb="370" eb="372">
      <t>ヒヨウ</t>
    </rPh>
    <rPh sb="373" eb="375">
      <t>ヒレイ</t>
    </rPh>
    <rPh sb="377" eb="379">
      <t>ゾウカ</t>
    </rPh>
    <rPh sb="383" eb="384">
      <t>カンガ</t>
    </rPh>
    <rPh sb="389" eb="391">
      <t>コンゴ</t>
    </rPh>
    <rPh sb="392" eb="394">
      <t>カンキョ</t>
    </rPh>
    <rPh sb="394" eb="396">
      <t>セイビ</t>
    </rPh>
    <rPh sb="398" eb="400">
      <t>ヨクセイ</t>
    </rPh>
    <rPh sb="401" eb="403">
      <t>リュウイ</t>
    </rPh>
    <rPh sb="410" eb="411">
      <t>スミ</t>
    </rPh>
    <rPh sb="414" eb="417">
      <t>ゲスイドウ</t>
    </rPh>
    <rPh sb="417" eb="419">
      <t>セツゾク</t>
    </rPh>
    <rPh sb="420" eb="422">
      <t>スイショウ</t>
    </rPh>
    <rPh sb="424" eb="427">
      <t>シヨウリョウ</t>
    </rPh>
    <rPh sb="427" eb="429">
      <t>シュウニュウ</t>
    </rPh>
    <rPh sb="430" eb="432">
      <t>スイイ</t>
    </rPh>
    <rPh sb="433" eb="435">
      <t>シンチョウ</t>
    </rPh>
    <rPh sb="436" eb="438">
      <t>チュウシ</t>
    </rPh>
    <rPh sb="442" eb="444">
      <t>ヒツヨウ</t>
    </rPh>
    <phoneticPr fontId="4"/>
  </si>
  <si>
    <t>　管渠については、平成１０年度に敷設工事を開始以来、現在も区域を拡大している状況にあり、一方、処理施設についても、平成１４年度から稼働を開始していることから、経過年数が老朽化を懸念する段階には至っていないと判断しています。
　</t>
    <phoneticPr fontId="4"/>
  </si>
  <si>
    <t>　下水道整備計画のもと管渠工事の進捗と合わせて企業債の償還が増嵩していきます。汚水処理原価を極力抑制しながらも、経費回収率は徐々に低下することが見込まれます。整備に対応した使用料金収入の増加も人口減少に伴い鈍化しており、企業債償還の増嵩とあわせ、単年度収支の赤字も続いています。平成２９年度には認可区域の見直しを予定しており、今後の管渠整備に対応した使用料収入を推計し、収支比率の改善を図る必要があります。</t>
    <rPh sb="1" eb="4">
      <t>ゲスイドウ</t>
    </rPh>
    <rPh sb="4" eb="6">
      <t>セイビ</t>
    </rPh>
    <rPh sb="6" eb="8">
      <t>ケイカク</t>
    </rPh>
    <rPh sb="11" eb="13">
      <t>カンキョ</t>
    </rPh>
    <rPh sb="13" eb="15">
      <t>コウジ</t>
    </rPh>
    <rPh sb="16" eb="18">
      <t>シンチョク</t>
    </rPh>
    <rPh sb="19" eb="20">
      <t>ア</t>
    </rPh>
    <rPh sb="23" eb="25">
      <t>キギョウ</t>
    </rPh>
    <rPh sb="25" eb="26">
      <t>サイ</t>
    </rPh>
    <rPh sb="27" eb="29">
      <t>ショウカン</t>
    </rPh>
    <rPh sb="30" eb="32">
      <t>ゾウコウ</t>
    </rPh>
    <rPh sb="39" eb="41">
      <t>オスイ</t>
    </rPh>
    <rPh sb="41" eb="43">
      <t>ショリ</t>
    </rPh>
    <rPh sb="43" eb="45">
      <t>ゲンカ</t>
    </rPh>
    <rPh sb="46" eb="48">
      <t>キョクリョク</t>
    </rPh>
    <rPh sb="48" eb="50">
      <t>ヨクセイ</t>
    </rPh>
    <rPh sb="56" eb="58">
      <t>ケイヒ</t>
    </rPh>
    <rPh sb="58" eb="60">
      <t>カイシュウ</t>
    </rPh>
    <rPh sb="60" eb="61">
      <t>リツ</t>
    </rPh>
    <rPh sb="62" eb="64">
      <t>ジョジョ</t>
    </rPh>
    <rPh sb="65" eb="67">
      <t>テイカ</t>
    </rPh>
    <rPh sb="72" eb="74">
      <t>ミコ</t>
    </rPh>
    <rPh sb="79" eb="81">
      <t>セイビ</t>
    </rPh>
    <rPh sb="82" eb="84">
      <t>タイオウ</t>
    </rPh>
    <rPh sb="86" eb="89">
      <t>シヨウリョウ</t>
    </rPh>
    <rPh sb="89" eb="90">
      <t>キン</t>
    </rPh>
    <rPh sb="90" eb="92">
      <t>シュウニュウ</t>
    </rPh>
    <rPh sb="93" eb="95">
      <t>ゾウカ</t>
    </rPh>
    <rPh sb="96" eb="98">
      <t>ジンコウ</t>
    </rPh>
    <rPh sb="98" eb="100">
      <t>ゲンショウ</t>
    </rPh>
    <rPh sb="101" eb="102">
      <t>トモナ</t>
    </rPh>
    <rPh sb="103" eb="105">
      <t>ドンカ</t>
    </rPh>
    <rPh sb="110" eb="112">
      <t>キギョウ</t>
    </rPh>
    <rPh sb="112" eb="113">
      <t>サイ</t>
    </rPh>
    <rPh sb="113" eb="115">
      <t>ショウカン</t>
    </rPh>
    <rPh sb="116" eb="117">
      <t>ゾウ</t>
    </rPh>
    <rPh sb="117" eb="118">
      <t>カサ</t>
    </rPh>
    <rPh sb="123" eb="126">
      <t>タンネンド</t>
    </rPh>
    <rPh sb="126" eb="128">
      <t>シュウシ</t>
    </rPh>
    <rPh sb="129" eb="131">
      <t>アカジ</t>
    </rPh>
    <rPh sb="132" eb="133">
      <t>ツヅ</t>
    </rPh>
    <rPh sb="139" eb="141">
      <t>ヘイセイ</t>
    </rPh>
    <rPh sb="143" eb="144">
      <t>ネン</t>
    </rPh>
    <rPh sb="144" eb="145">
      <t>ド</t>
    </rPh>
    <rPh sb="147" eb="149">
      <t>ニンカ</t>
    </rPh>
    <rPh sb="149" eb="151">
      <t>クイキ</t>
    </rPh>
    <rPh sb="152" eb="154">
      <t>ミナオ</t>
    </rPh>
    <rPh sb="156" eb="158">
      <t>ヨテイ</t>
    </rPh>
    <rPh sb="163" eb="165">
      <t>コンゴ</t>
    </rPh>
    <rPh sb="166" eb="168">
      <t>カンキョ</t>
    </rPh>
    <rPh sb="168" eb="170">
      <t>セイビ</t>
    </rPh>
    <rPh sb="171" eb="173">
      <t>タイオウ</t>
    </rPh>
    <rPh sb="175" eb="178">
      <t>シヨウリョウ</t>
    </rPh>
    <rPh sb="178" eb="180">
      <t>シュウニュウ</t>
    </rPh>
    <rPh sb="181" eb="183">
      <t>スイケイ</t>
    </rPh>
    <rPh sb="185" eb="187">
      <t>シュウシ</t>
    </rPh>
    <rPh sb="187" eb="189">
      <t>ヒリツ</t>
    </rPh>
    <rPh sb="190" eb="192">
      <t>カイゼン</t>
    </rPh>
    <rPh sb="193" eb="194">
      <t>ハカ</t>
    </rPh>
    <rPh sb="195" eb="197">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</si>
</sst>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8" fillId="0" borderId="6"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7" xfId="0" applyFont="1" applyBorder="1" applyAlignment="1" applyProtection="1">
      <alignment horizontal="left" vertical="top" wrapText="1"/>
      <protection locked="0"/>
    </xf>
    <xf numFmtId="0" fontId="18" fillId="0" borderId="8"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9" xfId="0" applyFont="1" applyBorder="1" applyAlignment="1" applyProtection="1">
      <alignment horizontal="left" vertical="top" wrapText="1"/>
      <protection locked="0"/>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36608384"/>
        <c:axId val="136614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0.05</c:v>
                </c:pt>
                <c:pt idx="1">
                  <c:v>0.05</c:v>
                </c:pt>
                <c:pt idx="2">
                  <c:v>7.0000000000000007E-2</c:v>
                </c:pt>
                <c:pt idx="3">
                  <c:v>0.08</c:v>
                </c:pt>
                <c:pt idx="4">
                  <c:v>0.26</c:v>
                </c:pt>
              </c:numCache>
            </c:numRef>
          </c:val>
          <c:smooth val="0"/>
        </c:ser>
        <c:dLbls>
          <c:showLegendKey val="0"/>
          <c:showVal val="0"/>
          <c:showCatName val="0"/>
          <c:showSerName val="0"/>
          <c:showPercent val="0"/>
          <c:showBubbleSize val="0"/>
        </c:dLbls>
        <c:marker val="1"/>
        <c:smooth val="0"/>
        <c:axId val="136608384"/>
        <c:axId val="136614656"/>
      </c:lineChart>
      <c:dateAx>
        <c:axId val="136608384"/>
        <c:scaling>
          <c:orientation val="minMax"/>
        </c:scaling>
        <c:delete val="1"/>
        <c:axPos val="b"/>
        <c:numFmt formatCode="ge" sourceLinked="1"/>
        <c:majorTickMark val="none"/>
        <c:minorTickMark val="none"/>
        <c:tickLblPos val="none"/>
        <c:crossAx val="136614656"/>
        <c:crosses val="autoZero"/>
        <c:auto val="1"/>
        <c:lblOffset val="100"/>
        <c:baseTimeUnit val="years"/>
      </c:dateAx>
      <c:valAx>
        <c:axId val="136614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66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36.99</c:v>
                </c:pt>
                <c:pt idx="1">
                  <c:v>40.26</c:v>
                </c:pt>
                <c:pt idx="2">
                  <c:v>37.57</c:v>
                </c:pt>
                <c:pt idx="3">
                  <c:v>40.549999999999997</c:v>
                </c:pt>
                <c:pt idx="4">
                  <c:v>42.87</c:v>
                </c:pt>
              </c:numCache>
            </c:numRef>
          </c:val>
        </c:ser>
        <c:dLbls>
          <c:showLegendKey val="0"/>
          <c:showVal val="0"/>
          <c:showCatName val="0"/>
          <c:showSerName val="0"/>
          <c:showPercent val="0"/>
          <c:showBubbleSize val="0"/>
        </c:dLbls>
        <c:gapWidth val="150"/>
        <c:axId val="140471296"/>
        <c:axId val="140493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36.799999999999997</c:v>
                </c:pt>
                <c:pt idx="1">
                  <c:v>36.67</c:v>
                </c:pt>
                <c:pt idx="2">
                  <c:v>36.200000000000003</c:v>
                </c:pt>
                <c:pt idx="3">
                  <c:v>34.74</c:v>
                </c:pt>
                <c:pt idx="4">
                  <c:v>36.65</c:v>
                </c:pt>
              </c:numCache>
            </c:numRef>
          </c:val>
          <c:smooth val="0"/>
        </c:ser>
        <c:dLbls>
          <c:showLegendKey val="0"/>
          <c:showVal val="0"/>
          <c:showCatName val="0"/>
          <c:showSerName val="0"/>
          <c:showPercent val="0"/>
          <c:showBubbleSize val="0"/>
        </c:dLbls>
        <c:marker val="1"/>
        <c:smooth val="0"/>
        <c:axId val="140471296"/>
        <c:axId val="140493952"/>
      </c:lineChart>
      <c:dateAx>
        <c:axId val="140471296"/>
        <c:scaling>
          <c:orientation val="minMax"/>
        </c:scaling>
        <c:delete val="1"/>
        <c:axPos val="b"/>
        <c:numFmt formatCode="ge" sourceLinked="1"/>
        <c:majorTickMark val="none"/>
        <c:minorTickMark val="none"/>
        <c:tickLblPos val="none"/>
        <c:crossAx val="140493952"/>
        <c:crosses val="autoZero"/>
        <c:auto val="1"/>
        <c:lblOffset val="100"/>
        <c:baseTimeUnit val="years"/>
      </c:dateAx>
      <c:valAx>
        <c:axId val="140493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0471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63.61</c:v>
                </c:pt>
                <c:pt idx="1">
                  <c:v>54.38</c:v>
                </c:pt>
                <c:pt idx="2">
                  <c:v>59.51</c:v>
                </c:pt>
                <c:pt idx="3">
                  <c:v>59.39</c:v>
                </c:pt>
                <c:pt idx="4">
                  <c:v>60.07</c:v>
                </c:pt>
              </c:numCache>
            </c:numRef>
          </c:val>
        </c:ser>
        <c:dLbls>
          <c:showLegendKey val="0"/>
          <c:showVal val="0"/>
          <c:showCatName val="0"/>
          <c:showSerName val="0"/>
          <c:showPercent val="0"/>
          <c:showBubbleSize val="0"/>
        </c:dLbls>
        <c:gapWidth val="150"/>
        <c:axId val="140786304"/>
        <c:axId val="140792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71.62</c:v>
                </c:pt>
                <c:pt idx="1">
                  <c:v>71.239999999999995</c:v>
                </c:pt>
                <c:pt idx="2">
                  <c:v>71.069999999999993</c:v>
                </c:pt>
                <c:pt idx="3">
                  <c:v>70.14</c:v>
                </c:pt>
                <c:pt idx="4">
                  <c:v>68.83</c:v>
                </c:pt>
              </c:numCache>
            </c:numRef>
          </c:val>
          <c:smooth val="0"/>
        </c:ser>
        <c:dLbls>
          <c:showLegendKey val="0"/>
          <c:showVal val="0"/>
          <c:showCatName val="0"/>
          <c:showSerName val="0"/>
          <c:showPercent val="0"/>
          <c:showBubbleSize val="0"/>
        </c:dLbls>
        <c:marker val="1"/>
        <c:smooth val="0"/>
        <c:axId val="140786304"/>
        <c:axId val="140792576"/>
      </c:lineChart>
      <c:dateAx>
        <c:axId val="140786304"/>
        <c:scaling>
          <c:orientation val="minMax"/>
        </c:scaling>
        <c:delete val="1"/>
        <c:axPos val="b"/>
        <c:numFmt formatCode="ge" sourceLinked="1"/>
        <c:majorTickMark val="none"/>
        <c:minorTickMark val="none"/>
        <c:tickLblPos val="none"/>
        <c:crossAx val="140792576"/>
        <c:crosses val="autoZero"/>
        <c:auto val="1"/>
        <c:lblOffset val="100"/>
        <c:baseTimeUnit val="years"/>
      </c:dateAx>
      <c:valAx>
        <c:axId val="140792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0786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83.88</c:v>
                </c:pt>
                <c:pt idx="1">
                  <c:v>83.22</c:v>
                </c:pt>
                <c:pt idx="2">
                  <c:v>61</c:v>
                </c:pt>
                <c:pt idx="3">
                  <c:v>54.11</c:v>
                </c:pt>
                <c:pt idx="4">
                  <c:v>74.7</c:v>
                </c:pt>
              </c:numCache>
            </c:numRef>
          </c:val>
        </c:ser>
        <c:dLbls>
          <c:showLegendKey val="0"/>
          <c:showVal val="0"/>
          <c:showCatName val="0"/>
          <c:showSerName val="0"/>
          <c:showPercent val="0"/>
          <c:showBubbleSize val="0"/>
        </c:dLbls>
        <c:gapWidth val="150"/>
        <c:axId val="136780032"/>
        <c:axId val="136786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6780032"/>
        <c:axId val="136786304"/>
      </c:lineChart>
      <c:dateAx>
        <c:axId val="136780032"/>
        <c:scaling>
          <c:orientation val="minMax"/>
        </c:scaling>
        <c:delete val="1"/>
        <c:axPos val="b"/>
        <c:numFmt formatCode="ge" sourceLinked="1"/>
        <c:majorTickMark val="none"/>
        <c:minorTickMark val="none"/>
        <c:tickLblPos val="none"/>
        <c:crossAx val="136786304"/>
        <c:crosses val="autoZero"/>
        <c:auto val="1"/>
        <c:lblOffset val="100"/>
        <c:baseTimeUnit val="years"/>
      </c:dateAx>
      <c:valAx>
        <c:axId val="136786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6780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36816512"/>
        <c:axId val="136830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6816512"/>
        <c:axId val="136830976"/>
      </c:lineChart>
      <c:dateAx>
        <c:axId val="136816512"/>
        <c:scaling>
          <c:orientation val="minMax"/>
        </c:scaling>
        <c:delete val="1"/>
        <c:axPos val="b"/>
        <c:numFmt formatCode="ge" sourceLinked="1"/>
        <c:majorTickMark val="none"/>
        <c:minorTickMark val="none"/>
        <c:tickLblPos val="none"/>
        <c:crossAx val="136830976"/>
        <c:crosses val="autoZero"/>
        <c:auto val="1"/>
        <c:lblOffset val="100"/>
        <c:baseTimeUnit val="years"/>
      </c:dateAx>
      <c:valAx>
        <c:axId val="136830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6816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38102272"/>
        <c:axId val="138104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8102272"/>
        <c:axId val="138104192"/>
      </c:lineChart>
      <c:dateAx>
        <c:axId val="138102272"/>
        <c:scaling>
          <c:orientation val="minMax"/>
        </c:scaling>
        <c:delete val="1"/>
        <c:axPos val="b"/>
        <c:numFmt formatCode="ge" sourceLinked="1"/>
        <c:majorTickMark val="none"/>
        <c:minorTickMark val="none"/>
        <c:tickLblPos val="none"/>
        <c:crossAx val="138104192"/>
        <c:crosses val="autoZero"/>
        <c:auto val="1"/>
        <c:lblOffset val="100"/>
        <c:baseTimeUnit val="years"/>
      </c:dateAx>
      <c:valAx>
        <c:axId val="138104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8102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38143232"/>
        <c:axId val="138145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8143232"/>
        <c:axId val="138145152"/>
      </c:lineChart>
      <c:dateAx>
        <c:axId val="138143232"/>
        <c:scaling>
          <c:orientation val="minMax"/>
        </c:scaling>
        <c:delete val="1"/>
        <c:axPos val="b"/>
        <c:numFmt formatCode="ge" sourceLinked="1"/>
        <c:majorTickMark val="none"/>
        <c:minorTickMark val="none"/>
        <c:tickLblPos val="none"/>
        <c:crossAx val="138145152"/>
        <c:crosses val="autoZero"/>
        <c:auto val="1"/>
        <c:lblOffset val="100"/>
        <c:baseTimeUnit val="years"/>
      </c:dateAx>
      <c:valAx>
        <c:axId val="138145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8143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38177536"/>
        <c:axId val="138183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8177536"/>
        <c:axId val="138183808"/>
      </c:lineChart>
      <c:dateAx>
        <c:axId val="138177536"/>
        <c:scaling>
          <c:orientation val="minMax"/>
        </c:scaling>
        <c:delete val="1"/>
        <c:axPos val="b"/>
        <c:numFmt formatCode="ge" sourceLinked="1"/>
        <c:majorTickMark val="none"/>
        <c:minorTickMark val="none"/>
        <c:tickLblPos val="none"/>
        <c:crossAx val="138183808"/>
        <c:crosses val="autoZero"/>
        <c:auto val="1"/>
        <c:lblOffset val="100"/>
        <c:baseTimeUnit val="years"/>
      </c:dateAx>
      <c:valAx>
        <c:axId val="138183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8177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2320.39</c:v>
                </c:pt>
                <c:pt idx="1">
                  <c:v>2432.1</c:v>
                </c:pt>
                <c:pt idx="2">
                  <c:v>684.53</c:v>
                </c:pt>
                <c:pt idx="3">
                  <c:v>1846.49</c:v>
                </c:pt>
                <c:pt idx="4">
                  <c:v>1925.45</c:v>
                </c:pt>
              </c:numCache>
            </c:numRef>
          </c:val>
        </c:ser>
        <c:dLbls>
          <c:showLegendKey val="0"/>
          <c:showVal val="0"/>
          <c:showCatName val="0"/>
          <c:showSerName val="0"/>
          <c:showPercent val="0"/>
          <c:showBubbleSize val="0"/>
        </c:dLbls>
        <c:gapWidth val="150"/>
        <c:axId val="138195712"/>
        <c:axId val="138197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1835.56</c:v>
                </c:pt>
                <c:pt idx="1">
                  <c:v>1716.82</c:v>
                </c:pt>
                <c:pt idx="2">
                  <c:v>1554.05</c:v>
                </c:pt>
                <c:pt idx="3">
                  <c:v>1671.86</c:v>
                </c:pt>
                <c:pt idx="4">
                  <c:v>1673.47</c:v>
                </c:pt>
              </c:numCache>
            </c:numRef>
          </c:val>
          <c:smooth val="0"/>
        </c:ser>
        <c:dLbls>
          <c:showLegendKey val="0"/>
          <c:showVal val="0"/>
          <c:showCatName val="0"/>
          <c:showSerName val="0"/>
          <c:showPercent val="0"/>
          <c:showBubbleSize val="0"/>
        </c:dLbls>
        <c:marker val="1"/>
        <c:smooth val="0"/>
        <c:axId val="138195712"/>
        <c:axId val="138197632"/>
      </c:lineChart>
      <c:dateAx>
        <c:axId val="138195712"/>
        <c:scaling>
          <c:orientation val="minMax"/>
        </c:scaling>
        <c:delete val="1"/>
        <c:axPos val="b"/>
        <c:numFmt formatCode="ge" sourceLinked="1"/>
        <c:majorTickMark val="none"/>
        <c:minorTickMark val="none"/>
        <c:tickLblPos val="none"/>
        <c:crossAx val="138197632"/>
        <c:crosses val="autoZero"/>
        <c:auto val="1"/>
        <c:lblOffset val="100"/>
        <c:baseTimeUnit val="years"/>
      </c:dateAx>
      <c:valAx>
        <c:axId val="138197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8195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109.78</c:v>
                </c:pt>
                <c:pt idx="1">
                  <c:v>111.19</c:v>
                </c:pt>
                <c:pt idx="2">
                  <c:v>101.76</c:v>
                </c:pt>
                <c:pt idx="3">
                  <c:v>99.89</c:v>
                </c:pt>
                <c:pt idx="4">
                  <c:v>79.239999999999995</c:v>
                </c:pt>
              </c:numCache>
            </c:numRef>
          </c:val>
        </c:ser>
        <c:dLbls>
          <c:showLegendKey val="0"/>
          <c:showVal val="0"/>
          <c:showCatName val="0"/>
          <c:showSerName val="0"/>
          <c:showPercent val="0"/>
          <c:showBubbleSize val="0"/>
        </c:dLbls>
        <c:gapWidth val="150"/>
        <c:axId val="140427648"/>
        <c:axId val="140429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52.89</c:v>
                </c:pt>
                <c:pt idx="1">
                  <c:v>51.73</c:v>
                </c:pt>
                <c:pt idx="2">
                  <c:v>53.01</c:v>
                </c:pt>
                <c:pt idx="3">
                  <c:v>50.54</c:v>
                </c:pt>
                <c:pt idx="4">
                  <c:v>49.22</c:v>
                </c:pt>
              </c:numCache>
            </c:numRef>
          </c:val>
          <c:smooth val="0"/>
        </c:ser>
        <c:dLbls>
          <c:showLegendKey val="0"/>
          <c:showVal val="0"/>
          <c:showCatName val="0"/>
          <c:showSerName val="0"/>
          <c:showPercent val="0"/>
          <c:showBubbleSize val="0"/>
        </c:dLbls>
        <c:marker val="1"/>
        <c:smooth val="0"/>
        <c:axId val="140427648"/>
        <c:axId val="140429568"/>
      </c:lineChart>
      <c:dateAx>
        <c:axId val="140427648"/>
        <c:scaling>
          <c:orientation val="minMax"/>
        </c:scaling>
        <c:delete val="1"/>
        <c:axPos val="b"/>
        <c:numFmt formatCode="ge" sourceLinked="1"/>
        <c:majorTickMark val="none"/>
        <c:minorTickMark val="none"/>
        <c:tickLblPos val="none"/>
        <c:crossAx val="140429568"/>
        <c:crosses val="autoZero"/>
        <c:auto val="1"/>
        <c:lblOffset val="100"/>
        <c:baseTimeUnit val="years"/>
      </c:dateAx>
      <c:valAx>
        <c:axId val="140429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0427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115.77</c:v>
                </c:pt>
                <c:pt idx="1">
                  <c:v>119.81</c:v>
                </c:pt>
                <c:pt idx="2">
                  <c:v>133.12</c:v>
                </c:pt>
                <c:pt idx="3">
                  <c:v>140.76</c:v>
                </c:pt>
                <c:pt idx="4">
                  <c:v>179.62</c:v>
                </c:pt>
              </c:numCache>
            </c:numRef>
          </c:val>
        </c:ser>
        <c:dLbls>
          <c:showLegendKey val="0"/>
          <c:showVal val="0"/>
          <c:showCatName val="0"/>
          <c:showSerName val="0"/>
          <c:showPercent val="0"/>
          <c:showBubbleSize val="0"/>
        </c:dLbls>
        <c:gapWidth val="150"/>
        <c:axId val="140451200"/>
        <c:axId val="140457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300.52</c:v>
                </c:pt>
                <c:pt idx="1">
                  <c:v>310.47000000000003</c:v>
                </c:pt>
                <c:pt idx="2">
                  <c:v>299.39</c:v>
                </c:pt>
                <c:pt idx="3">
                  <c:v>320.36</c:v>
                </c:pt>
                <c:pt idx="4">
                  <c:v>332.02</c:v>
                </c:pt>
              </c:numCache>
            </c:numRef>
          </c:val>
          <c:smooth val="0"/>
        </c:ser>
        <c:dLbls>
          <c:showLegendKey val="0"/>
          <c:showVal val="0"/>
          <c:showCatName val="0"/>
          <c:showSerName val="0"/>
          <c:showPercent val="0"/>
          <c:showBubbleSize val="0"/>
        </c:dLbls>
        <c:marker val="1"/>
        <c:smooth val="0"/>
        <c:axId val="140451200"/>
        <c:axId val="140457472"/>
      </c:lineChart>
      <c:dateAx>
        <c:axId val="140451200"/>
        <c:scaling>
          <c:orientation val="minMax"/>
        </c:scaling>
        <c:delete val="1"/>
        <c:axPos val="b"/>
        <c:numFmt formatCode="ge" sourceLinked="1"/>
        <c:majorTickMark val="none"/>
        <c:minorTickMark val="none"/>
        <c:tickLblPos val="none"/>
        <c:crossAx val="140457472"/>
        <c:crosses val="autoZero"/>
        <c:auto val="1"/>
        <c:lblOffset val="100"/>
        <c:baseTimeUnit val="years"/>
      </c:dateAx>
      <c:valAx>
        <c:axId val="140457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0451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【1,457.06】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【81.28】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【40.31】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【250.25】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【64.73】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1" zoomScaleNormal="100" workbookViewId="0">
      <selection activeCell="BD13" sqref="BD1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富山県　朝日町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特定環境保全公共下水道</v>
      </c>
      <c r="Q8" s="70"/>
      <c r="R8" s="70"/>
      <c r="S8" s="70"/>
      <c r="T8" s="70"/>
      <c r="U8" s="70"/>
      <c r="V8" s="70"/>
      <c r="W8" s="70" t="str">
        <f>データ!L6</f>
        <v>D3</v>
      </c>
      <c r="X8" s="70"/>
      <c r="Y8" s="70"/>
      <c r="Z8" s="70"/>
      <c r="AA8" s="70"/>
      <c r="AB8" s="70"/>
      <c r="AC8" s="70"/>
      <c r="AD8" s="3"/>
      <c r="AE8" s="3"/>
      <c r="AF8" s="3"/>
      <c r="AG8" s="3"/>
      <c r="AH8" s="3"/>
      <c r="AI8" s="3"/>
      <c r="AJ8" s="3"/>
      <c r="AK8" s="3"/>
      <c r="AL8" s="64">
        <f>データ!R6</f>
        <v>12794</v>
      </c>
      <c r="AM8" s="64"/>
      <c r="AN8" s="64"/>
      <c r="AO8" s="64"/>
      <c r="AP8" s="64"/>
      <c r="AQ8" s="64"/>
      <c r="AR8" s="64"/>
      <c r="AS8" s="64"/>
      <c r="AT8" s="63">
        <f>データ!S6</f>
        <v>226.3</v>
      </c>
      <c r="AU8" s="63"/>
      <c r="AV8" s="63"/>
      <c r="AW8" s="63"/>
      <c r="AX8" s="63"/>
      <c r="AY8" s="63"/>
      <c r="AZ8" s="63"/>
      <c r="BA8" s="63"/>
      <c r="BB8" s="63">
        <f>データ!T6</f>
        <v>56.54</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32.700000000000003</v>
      </c>
      <c r="Q10" s="63"/>
      <c r="R10" s="63"/>
      <c r="S10" s="63"/>
      <c r="T10" s="63"/>
      <c r="U10" s="63"/>
      <c r="V10" s="63"/>
      <c r="W10" s="63">
        <f>データ!P6</f>
        <v>85</v>
      </c>
      <c r="X10" s="63"/>
      <c r="Y10" s="63"/>
      <c r="Z10" s="63"/>
      <c r="AA10" s="63"/>
      <c r="AB10" s="63"/>
      <c r="AC10" s="63"/>
      <c r="AD10" s="64">
        <f>データ!Q6</f>
        <v>2468</v>
      </c>
      <c r="AE10" s="64"/>
      <c r="AF10" s="64"/>
      <c r="AG10" s="64"/>
      <c r="AH10" s="64"/>
      <c r="AI10" s="64"/>
      <c r="AJ10" s="64"/>
      <c r="AK10" s="2"/>
      <c r="AL10" s="64">
        <f>データ!U6</f>
        <v>4157</v>
      </c>
      <c r="AM10" s="64"/>
      <c r="AN10" s="64"/>
      <c r="AO10" s="64"/>
      <c r="AP10" s="64"/>
      <c r="AQ10" s="64"/>
      <c r="AR10" s="64"/>
      <c r="AS10" s="64"/>
      <c r="AT10" s="63">
        <f>データ!V6</f>
        <v>1.51</v>
      </c>
      <c r="AU10" s="63"/>
      <c r="AV10" s="63"/>
      <c r="AW10" s="63"/>
      <c r="AX10" s="63"/>
      <c r="AY10" s="63"/>
      <c r="AZ10" s="63"/>
      <c r="BA10" s="63"/>
      <c r="BB10" s="63">
        <f>データ!W6</f>
        <v>2752.98</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81" t="s">
        <v>110</v>
      </c>
      <c r="BM66" s="82"/>
      <c r="BN66" s="82"/>
      <c r="BO66" s="82"/>
      <c r="BP66" s="82"/>
      <c r="BQ66" s="82"/>
      <c r="BR66" s="82"/>
      <c r="BS66" s="82"/>
      <c r="BT66" s="82"/>
      <c r="BU66" s="82"/>
      <c r="BV66" s="82"/>
      <c r="BW66" s="82"/>
      <c r="BX66" s="82"/>
      <c r="BY66" s="82"/>
      <c r="BZ66" s="83"/>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81"/>
      <c r="BM67" s="82"/>
      <c r="BN67" s="82"/>
      <c r="BO67" s="82"/>
      <c r="BP67" s="82"/>
      <c r="BQ67" s="82"/>
      <c r="BR67" s="82"/>
      <c r="BS67" s="82"/>
      <c r="BT67" s="82"/>
      <c r="BU67" s="82"/>
      <c r="BV67" s="82"/>
      <c r="BW67" s="82"/>
      <c r="BX67" s="82"/>
      <c r="BY67" s="82"/>
      <c r="BZ67" s="83"/>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81"/>
      <c r="BM68" s="82"/>
      <c r="BN68" s="82"/>
      <c r="BO68" s="82"/>
      <c r="BP68" s="82"/>
      <c r="BQ68" s="82"/>
      <c r="BR68" s="82"/>
      <c r="BS68" s="82"/>
      <c r="BT68" s="82"/>
      <c r="BU68" s="82"/>
      <c r="BV68" s="82"/>
      <c r="BW68" s="82"/>
      <c r="BX68" s="82"/>
      <c r="BY68" s="82"/>
      <c r="BZ68" s="83"/>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81"/>
      <c r="BM69" s="82"/>
      <c r="BN69" s="82"/>
      <c r="BO69" s="82"/>
      <c r="BP69" s="82"/>
      <c r="BQ69" s="82"/>
      <c r="BR69" s="82"/>
      <c r="BS69" s="82"/>
      <c r="BT69" s="82"/>
      <c r="BU69" s="82"/>
      <c r="BV69" s="82"/>
      <c r="BW69" s="82"/>
      <c r="BX69" s="82"/>
      <c r="BY69" s="82"/>
      <c r="BZ69" s="83"/>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81"/>
      <c r="BM70" s="82"/>
      <c r="BN70" s="82"/>
      <c r="BO70" s="82"/>
      <c r="BP70" s="82"/>
      <c r="BQ70" s="82"/>
      <c r="BR70" s="82"/>
      <c r="BS70" s="82"/>
      <c r="BT70" s="82"/>
      <c r="BU70" s="82"/>
      <c r="BV70" s="82"/>
      <c r="BW70" s="82"/>
      <c r="BX70" s="82"/>
      <c r="BY70" s="82"/>
      <c r="BZ70" s="83"/>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81"/>
      <c r="BM71" s="82"/>
      <c r="BN71" s="82"/>
      <c r="BO71" s="82"/>
      <c r="BP71" s="82"/>
      <c r="BQ71" s="82"/>
      <c r="BR71" s="82"/>
      <c r="BS71" s="82"/>
      <c r="BT71" s="82"/>
      <c r="BU71" s="82"/>
      <c r="BV71" s="82"/>
      <c r="BW71" s="82"/>
      <c r="BX71" s="82"/>
      <c r="BY71" s="82"/>
      <c r="BZ71" s="83"/>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81"/>
      <c r="BM72" s="82"/>
      <c r="BN72" s="82"/>
      <c r="BO72" s="82"/>
      <c r="BP72" s="82"/>
      <c r="BQ72" s="82"/>
      <c r="BR72" s="82"/>
      <c r="BS72" s="82"/>
      <c r="BT72" s="82"/>
      <c r="BU72" s="82"/>
      <c r="BV72" s="82"/>
      <c r="BW72" s="82"/>
      <c r="BX72" s="82"/>
      <c r="BY72" s="82"/>
      <c r="BZ72" s="83"/>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81"/>
      <c r="BM73" s="82"/>
      <c r="BN73" s="82"/>
      <c r="BO73" s="82"/>
      <c r="BP73" s="82"/>
      <c r="BQ73" s="82"/>
      <c r="BR73" s="82"/>
      <c r="BS73" s="82"/>
      <c r="BT73" s="82"/>
      <c r="BU73" s="82"/>
      <c r="BV73" s="82"/>
      <c r="BW73" s="82"/>
      <c r="BX73" s="82"/>
      <c r="BY73" s="82"/>
      <c r="BZ73" s="83"/>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81"/>
      <c r="BM74" s="82"/>
      <c r="BN74" s="82"/>
      <c r="BO74" s="82"/>
      <c r="BP74" s="82"/>
      <c r="BQ74" s="82"/>
      <c r="BR74" s="82"/>
      <c r="BS74" s="82"/>
      <c r="BT74" s="82"/>
      <c r="BU74" s="82"/>
      <c r="BV74" s="82"/>
      <c r="BW74" s="82"/>
      <c r="BX74" s="82"/>
      <c r="BY74" s="82"/>
      <c r="BZ74" s="83"/>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81"/>
      <c r="BM75" s="82"/>
      <c r="BN75" s="82"/>
      <c r="BO75" s="82"/>
      <c r="BP75" s="82"/>
      <c r="BQ75" s="82"/>
      <c r="BR75" s="82"/>
      <c r="BS75" s="82"/>
      <c r="BT75" s="82"/>
      <c r="BU75" s="82"/>
      <c r="BV75" s="82"/>
      <c r="BW75" s="82"/>
      <c r="BX75" s="82"/>
      <c r="BY75" s="82"/>
      <c r="BZ75" s="83"/>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81"/>
      <c r="BM76" s="82"/>
      <c r="BN76" s="82"/>
      <c r="BO76" s="82"/>
      <c r="BP76" s="82"/>
      <c r="BQ76" s="82"/>
      <c r="BR76" s="82"/>
      <c r="BS76" s="82"/>
      <c r="BT76" s="82"/>
      <c r="BU76" s="82"/>
      <c r="BV76" s="82"/>
      <c r="BW76" s="82"/>
      <c r="BX76" s="82"/>
      <c r="BY76" s="82"/>
      <c r="BZ76" s="83"/>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81"/>
      <c r="BM77" s="82"/>
      <c r="BN77" s="82"/>
      <c r="BO77" s="82"/>
      <c r="BP77" s="82"/>
      <c r="BQ77" s="82"/>
      <c r="BR77" s="82"/>
      <c r="BS77" s="82"/>
      <c r="BT77" s="82"/>
      <c r="BU77" s="82"/>
      <c r="BV77" s="82"/>
      <c r="BW77" s="82"/>
      <c r="BX77" s="82"/>
      <c r="BY77" s="82"/>
      <c r="BZ77" s="83"/>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81"/>
      <c r="BM78" s="82"/>
      <c r="BN78" s="82"/>
      <c r="BO78" s="82"/>
      <c r="BP78" s="82"/>
      <c r="BQ78" s="82"/>
      <c r="BR78" s="82"/>
      <c r="BS78" s="82"/>
      <c r="BT78" s="82"/>
      <c r="BU78" s="82"/>
      <c r="BV78" s="82"/>
      <c r="BW78" s="82"/>
      <c r="BX78" s="82"/>
      <c r="BY78" s="82"/>
      <c r="BZ78" s="83"/>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81"/>
      <c r="BM79" s="82"/>
      <c r="BN79" s="82"/>
      <c r="BO79" s="82"/>
      <c r="BP79" s="82"/>
      <c r="BQ79" s="82"/>
      <c r="BR79" s="82"/>
      <c r="BS79" s="82"/>
      <c r="BT79" s="82"/>
      <c r="BU79" s="82"/>
      <c r="BV79" s="82"/>
      <c r="BW79" s="82"/>
      <c r="BX79" s="82"/>
      <c r="BY79" s="82"/>
      <c r="BZ79" s="83"/>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81"/>
      <c r="BM80" s="82"/>
      <c r="BN80" s="82"/>
      <c r="BO80" s="82"/>
      <c r="BP80" s="82"/>
      <c r="BQ80" s="82"/>
      <c r="BR80" s="82"/>
      <c r="BS80" s="82"/>
      <c r="BT80" s="82"/>
      <c r="BU80" s="82"/>
      <c r="BV80" s="82"/>
      <c r="BW80" s="82"/>
      <c r="BX80" s="82"/>
      <c r="BY80" s="82"/>
      <c r="BZ80" s="83"/>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81"/>
      <c r="BM81" s="82"/>
      <c r="BN81" s="82"/>
      <c r="BO81" s="82"/>
      <c r="BP81" s="82"/>
      <c r="BQ81" s="82"/>
      <c r="BR81" s="82"/>
      <c r="BS81" s="82"/>
      <c r="BT81" s="82"/>
      <c r="BU81" s="82"/>
      <c r="BV81" s="82"/>
      <c r="BW81" s="82"/>
      <c r="BX81" s="82"/>
      <c r="BY81" s="82"/>
      <c r="BZ81" s="83"/>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4"/>
      <c r="BM82" s="85"/>
      <c r="BN82" s="85"/>
      <c r="BO82" s="85"/>
      <c r="BP82" s="85"/>
      <c r="BQ82" s="85"/>
      <c r="BR82" s="85"/>
      <c r="BS82" s="85"/>
      <c r="BT82" s="85"/>
      <c r="BU82" s="85"/>
      <c r="BV82" s="85"/>
      <c r="BW82" s="85"/>
      <c r="BX82" s="85"/>
      <c r="BY82" s="85"/>
      <c r="BZ82" s="86"/>
    </row>
    <row r="83" spans="1:78">
      <c r="C83" s="2" t="s">
        <v>40</v>
      </c>
    </row>
    <row r="84" spans="1:78">
      <c r="C84" s="2" t="s">
        <v>41</v>
      </c>
    </row>
  </sheetData>
  <sheetProtection algorithmName="SHA-512" hashValue="Vm/GnCiRrKY/YOjEZg/0C6cV+tIQLBMilgr8uxtbYOFbGnc/Be0PlcGDwoL4TLTdHuLJC+k8Jvx+5SRrL38Bqw==" saltValue="yTiEKO4bNjseL4Z9kZ/AxQ==" spinCount="100000"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BB1" workbookViewId="0">
      <selection activeCell="BI8" sqref="BI8"/>
    </sheetView>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163431</v>
      </c>
      <c r="D6" s="31">
        <f t="shared" si="3"/>
        <v>47</v>
      </c>
      <c r="E6" s="31">
        <f t="shared" si="3"/>
        <v>17</v>
      </c>
      <c r="F6" s="31">
        <f t="shared" si="3"/>
        <v>4</v>
      </c>
      <c r="G6" s="31">
        <f t="shared" si="3"/>
        <v>0</v>
      </c>
      <c r="H6" s="31" t="str">
        <f t="shared" si="3"/>
        <v>富山県　朝日町</v>
      </c>
      <c r="I6" s="31" t="str">
        <f t="shared" si="3"/>
        <v>法非適用</v>
      </c>
      <c r="J6" s="31" t="str">
        <f t="shared" si="3"/>
        <v>下水道事業</v>
      </c>
      <c r="K6" s="31" t="str">
        <f t="shared" si="3"/>
        <v>特定環境保全公共下水道</v>
      </c>
      <c r="L6" s="31" t="str">
        <f t="shared" si="3"/>
        <v>D3</v>
      </c>
      <c r="M6" s="32" t="str">
        <f t="shared" si="3"/>
        <v>-</v>
      </c>
      <c r="N6" s="32" t="str">
        <f t="shared" si="3"/>
        <v>該当数値なし</v>
      </c>
      <c r="O6" s="32">
        <f t="shared" si="3"/>
        <v>32.700000000000003</v>
      </c>
      <c r="P6" s="32">
        <f t="shared" si="3"/>
        <v>85</v>
      </c>
      <c r="Q6" s="32">
        <f t="shared" si="3"/>
        <v>2468</v>
      </c>
      <c r="R6" s="32">
        <f t="shared" si="3"/>
        <v>12794</v>
      </c>
      <c r="S6" s="32">
        <f t="shared" si="3"/>
        <v>226.3</v>
      </c>
      <c r="T6" s="32">
        <f t="shared" si="3"/>
        <v>56.54</v>
      </c>
      <c r="U6" s="32">
        <f t="shared" si="3"/>
        <v>4157</v>
      </c>
      <c r="V6" s="32">
        <f t="shared" si="3"/>
        <v>1.51</v>
      </c>
      <c r="W6" s="32">
        <f t="shared" si="3"/>
        <v>2752.98</v>
      </c>
      <c r="X6" s="33">
        <f>IF(X7="",NA(),X7)</f>
        <v>83.88</v>
      </c>
      <c r="Y6" s="33">
        <f t="shared" ref="Y6:AG6" si="4">IF(Y7="",NA(),Y7)</f>
        <v>83.22</v>
      </c>
      <c r="Z6" s="33">
        <f t="shared" si="4"/>
        <v>61</v>
      </c>
      <c r="AA6" s="33">
        <f t="shared" si="4"/>
        <v>54.11</v>
      </c>
      <c r="AB6" s="33">
        <f t="shared" si="4"/>
        <v>74.7</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2320.39</v>
      </c>
      <c r="BF6" s="33">
        <f t="shared" ref="BF6:BN6" si="7">IF(BF7="",NA(),BF7)</f>
        <v>2432.1</v>
      </c>
      <c r="BG6" s="33">
        <f t="shared" si="7"/>
        <v>684.53</v>
      </c>
      <c r="BH6" s="33">
        <f t="shared" si="7"/>
        <v>1846.49</v>
      </c>
      <c r="BI6" s="33">
        <f t="shared" si="7"/>
        <v>1925.45</v>
      </c>
      <c r="BJ6" s="33">
        <f t="shared" si="7"/>
        <v>1835.56</v>
      </c>
      <c r="BK6" s="33">
        <f t="shared" si="7"/>
        <v>1716.82</v>
      </c>
      <c r="BL6" s="33">
        <f t="shared" si="7"/>
        <v>1554.05</v>
      </c>
      <c r="BM6" s="33">
        <f t="shared" si="7"/>
        <v>1671.86</v>
      </c>
      <c r="BN6" s="33">
        <f t="shared" si="7"/>
        <v>1673.47</v>
      </c>
      <c r="BO6" s="32" t="str">
        <f>IF(BO7="","",IF(BO7="-","【-】","【"&amp;SUBSTITUTE(TEXT(BO7,"#,##0.00"),"-","△")&amp;"】"))</f>
        <v>【1,457.06】</v>
      </c>
      <c r="BP6" s="33">
        <f>IF(BP7="",NA(),BP7)</f>
        <v>109.78</v>
      </c>
      <c r="BQ6" s="33">
        <f t="shared" ref="BQ6:BY6" si="8">IF(BQ7="",NA(),BQ7)</f>
        <v>111.19</v>
      </c>
      <c r="BR6" s="33">
        <f t="shared" si="8"/>
        <v>101.76</v>
      </c>
      <c r="BS6" s="33">
        <f t="shared" si="8"/>
        <v>99.89</v>
      </c>
      <c r="BT6" s="33">
        <f t="shared" si="8"/>
        <v>79.239999999999995</v>
      </c>
      <c r="BU6" s="33">
        <f t="shared" si="8"/>
        <v>52.89</v>
      </c>
      <c r="BV6" s="33">
        <f t="shared" si="8"/>
        <v>51.73</v>
      </c>
      <c r="BW6" s="33">
        <f t="shared" si="8"/>
        <v>53.01</v>
      </c>
      <c r="BX6" s="33">
        <f t="shared" si="8"/>
        <v>50.54</v>
      </c>
      <c r="BY6" s="33">
        <f t="shared" si="8"/>
        <v>49.22</v>
      </c>
      <c r="BZ6" s="32" t="str">
        <f>IF(BZ7="","",IF(BZ7="-","【-】","【"&amp;SUBSTITUTE(TEXT(BZ7,"#,##0.00"),"-","△")&amp;"】"))</f>
        <v>【64.73】</v>
      </c>
      <c r="CA6" s="33">
        <f>IF(CA7="",NA(),CA7)</f>
        <v>115.77</v>
      </c>
      <c r="CB6" s="33">
        <f t="shared" ref="CB6:CJ6" si="9">IF(CB7="",NA(),CB7)</f>
        <v>119.81</v>
      </c>
      <c r="CC6" s="33">
        <f t="shared" si="9"/>
        <v>133.12</v>
      </c>
      <c r="CD6" s="33">
        <f t="shared" si="9"/>
        <v>140.76</v>
      </c>
      <c r="CE6" s="33">
        <f t="shared" si="9"/>
        <v>179.62</v>
      </c>
      <c r="CF6" s="33">
        <f t="shared" si="9"/>
        <v>300.52</v>
      </c>
      <c r="CG6" s="33">
        <f t="shared" si="9"/>
        <v>310.47000000000003</v>
      </c>
      <c r="CH6" s="33">
        <f t="shared" si="9"/>
        <v>299.39</v>
      </c>
      <c r="CI6" s="33">
        <f t="shared" si="9"/>
        <v>320.36</v>
      </c>
      <c r="CJ6" s="33">
        <f t="shared" si="9"/>
        <v>332.02</v>
      </c>
      <c r="CK6" s="32" t="str">
        <f>IF(CK7="","",IF(CK7="-","【-】","【"&amp;SUBSTITUTE(TEXT(CK7,"#,##0.00"),"-","△")&amp;"】"))</f>
        <v>【250.25】</v>
      </c>
      <c r="CL6" s="33">
        <f>IF(CL7="",NA(),CL7)</f>
        <v>36.99</v>
      </c>
      <c r="CM6" s="33">
        <f t="shared" ref="CM6:CU6" si="10">IF(CM7="",NA(),CM7)</f>
        <v>40.26</v>
      </c>
      <c r="CN6" s="33">
        <f t="shared" si="10"/>
        <v>37.57</v>
      </c>
      <c r="CO6" s="33">
        <f t="shared" si="10"/>
        <v>40.549999999999997</v>
      </c>
      <c r="CP6" s="33">
        <f t="shared" si="10"/>
        <v>42.87</v>
      </c>
      <c r="CQ6" s="33">
        <f t="shared" si="10"/>
        <v>36.799999999999997</v>
      </c>
      <c r="CR6" s="33">
        <f t="shared" si="10"/>
        <v>36.67</v>
      </c>
      <c r="CS6" s="33">
        <f t="shared" si="10"/>
        <v>36.200000000000003</v>
      </c>
      <c r="CT6" s="33">
        <f t="shared" si="10"/>
        <v>34.74</v>
      </c>
      <c r="CU6" s="33">
        <f t="shared" si="10"/>
        <v>36.65</v>
      </c>
      <c r="CV6" s="32" t="str">
        <f>IF(CV7="","",IF(CV7="-","【-】","【"&amp;SUBSTITUTE(TEXT(CV7,"#,##0.00"),"-","△")&amp;"】"))</f>
        <v>【40.31】</v>
      </c>
      <c r="CW6" s="33">
        <f>IF(CW7="",NA(),CW7)</f>
        <v>63.61</v>
      </c>
      <c r="CX6" s="33">
        <f t="shared" ref="CX6:DF6" si="11">IF(CX7="",NA(),CX7)</f>
        <v>54.38</v>
      </c>
      <c r="CY6" s="33">
        <f t="shared" si="11"/>
        <v>59.51</v>
      </c>
      <c r="CZ6" s="33">
        <f t="shared" si="11"/>
        <v>59.39</v>
      </c>
      <c r="DA6" s="33">
        <f t="shared" si="11"/>
        <v>60.07</v>
      </c>
      <c r="DB6" s="33">
        <f t="shared" si="11"/>
        <v>71.62</v>
      </c>
      <c r="DC6" s="33">
        <f t="shared" si="11"/>
        <v>71.239999999999995</v>
      </c>
      <c r="DD6" s="33">
        <f t="shared" si="11"/>
        <v>71.069999999999993</v>
      </c>
      <c r="DE6" s="33">
        <f t="shared" si="11"/>
        <v>70.14</v>
      </c>
      <c r="DF6" s="33">
        <f t="shared" si="11"/>
        <v>68.83</v>
      </c>
      <c r="DG6" s="32" t="str">
        <f>IF(DG7="","",IF(DG7="-","【-】","【"&amp;SUBSTITUTE(TEXT(DG7,"#,##0.00"),"-","△")&amp;"】"))</f>
        <v>【81.28】</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0.05</v>
      </c>
      <c r="EJ6" s="33">
        <f t="shared" si="14"/>
        <v>0.05</v>
      </c>
      <c r="EK6" s="33">
        <f t="shared" si="14"/>
        <v>7.0000000000000007E-2</v>
      </c>
      <c r="EL6" s="33">
        <f t="shared" si="14"/>
        <v>0.08</v>
      </c>
      <c r="EM6" s="33">
        <f t="shared" si="14"/>
        <v>0.26</v>
      </c>
      <c r="EN6" s="32" t="str">
        <f>IF(EN7="","",IF(EN7="-","【-】","【"&amp;SUBSTITUTE(TEXT(EN7,"#,##0.00"),"-","△")&amp;"】"))</f>
        <v>【0.10】</v>
      </c>
    </row>
    <row r="7" spans="1:144" s="34" customFormat="1">
      <c r="A7" s="26"/>
      <c r="B7" s="35">
        <v>2015</v>
      </c>
      <c r="C7" s="35">
        <v>163431</v>
      </c>
      <c r="D7" s="35">
        <v>47</v>
      </c>
      <c r="E7" s="35">
        <v>17</v>
      </c>
      <c r="F7" s="35">
        <v>4</v>
      </c>
      <c r="G7" s="35">
        <v>0</v>
      </c>
      <c r="H7" s="35" t="s">
        <v>96</v>
      </c>
      <c r="I7" s="35" t="s">
        <v>97</v>
      </c>
      <c r="J7" s="35" t="s">
        <v>98</v>
      </c>
      <c r="K7" s="35" t="s">
        <v>99</v>
      </c>
      <c r="L7" s="35" t="s">
        <v>100</v>
      </c>
      <c r="M7" s="36" t="s">
        <v>101</v>
      </c>
      <c r="N7" s="36" t="s">
        <v>102</v>
      </c>
      <c r="O7" s="36">
        <v>32.700000000000003</v>
      </c>
      <c r="P7" s="36">
        <v>85</v>
      </c>
      <c r="Q7" s="36">
        <v>2468</v>
      </c>
      <c r="R7" s="36">
        <v>12794</v>
      </c>
      <c r="S7" s="36">
        <v>226.3</v>
      </c>
      <c r="T7" s="36">
        <v>56.54</v>
      </c>
      <c r="U7" s="36">
        <v>4157</v>
      </c>
      <c r="V7" s="36">
        <v>1.51</v>
      </c>
      <c r="W7" s="36">
        <v>2752.98</v>
      </c>
      <c r="X7" s="36">
        <v>83.88</v>
      </c>
      <c r="Y7" s="36">
        <v>83.22</v>
      </c>
      <c r="Z7" s="36">
        <v>61</v>
      </c>
      <c r="AA7" s="36">
        <v>54.11</v>
      </c>
      <c r="AB7" s="36">
        <v>74.7</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2320.39</v>
      </c>
      <c r="BF7" s="36">
        <v>2432.1</v>
      </c>
      <c r="BG7" s="36">
        <v>684.53</v>
      </c>
      <c r="BH7" s="36">
        <v>1846.49</v>
      </c>
      <c r="BI7" s="36">
        <v>1925.45</v>
      </c>
      <c r="BJ7" s="36">
        <v>1835.56</v>
      </c>
      <c r="BK7" s="36">
        <v>1716.82</v>
      </c>
      <c r="BL7" s="36">
        <v>1554.05</v>
      </c>
      <c r="BM7" s="36">
        <v>1671.86</v>
      </c>
      <c r="BN7" s="36">
        <v>1673.47</v>
      </c>
      <c r="BO7" s="36">
        <v>1457.06</v>
      </c>
      <c r="BP7" s="36">
        <v>109.78</v>
      </c>
      <c r="BQ7" s="36">
        <v>111.19</v>
      </c>
      <c r="BR7" s="36">
        <v>101.76</v>
      </c>
      <c r="BS7" s="36">
        <v>99.89</v>
      </c>
      <c r="BT7" s="36">
        <v>79.239999999999995</v>
      </c>
      <c r="BU7" s="36">
        <v>52.89</v>
      </c>
      <c r="BV7" s="36">
        <v>51.73</v>
      </c>
      <c r="BW7" s="36">
        <v>53.01</v>
      </c>
      <c r="BX7" s="36">
        <v>50.54</v>
      </c>
      <c r="BY7" s="36">
        <v>49.22</v>
      </c>
      <c r="BZ7" s="36">
        <v>64.73</v>
      </c>
      <c r="CA7" s="36">
        <v>115.77</v>
      </c>
      <c r="CB7" s="36">
        <v>119.81</v>
      </c>
      <c r="CC7" s="36">
        <v>133.12</v>
      </c>
      <c r="CD7" s="36">
        <v>140.76</v>
      </c>
      <c r="CE7" s="36">
        <v>179.62</v>
      </c>
      <c r="CF7" s="36">
        <v>300.52</v>
      </c>
      <c r="CG7" s="36">
        <v>310.47000000000003</v>
      </c>
      <c r="CH7" s="36">
        <v>299.39</v>
      </c>
      <c r="CI7" s="36">
        <v>320.36</v>
      </c>
      <c r="CJ7" s="36">
        <v>332.02</v>
      </c>
      <c r="CK7" s="36">
        <v>250.25</v>
      </c>
      <c r="CL7" s="36">
        <v>36.99</v>
      </c>
      <c r="CM7" s="36">
        <v>40.26</v>
      </c>
      <c r="CN7" s="36">
        <v>37.57</v>
      </c>
      <c r="CO7" s="36">
        <v>40.549999999999997</v>
      </c>
      <c r="CP7" s="36">
        <v>42.87</v>
      </c>
      <c r="CQ7" s="36">
        <v>36.799999999999997</v>
      </c>
      <c r="CR7" s="36">
        <v>36.67</v>
      </c>
      <c r="CS7" s="36">
        <v>36.200000000000003</v>
      </c>
      <c r="CT7" s="36">
        <v>34.74</v>
      </c>
      <c r="CU7" s="36">
        <v>36.65</v>
      </c>
      <c r="CV7" s="36">
        <v>40.31</v>
      </c>
      <c r="CW7" s="36">
        <v>63.61</v>
      </c>
      <c r="CX7" s="36">
        <v>54.38</v>
      </c>
      <c r="CY7" s="36">
        <v>59.51</v>
      </c>
      <c r="CZ7" s="36">
        <v>59.39</v>
      </c>
      <c r="DA7" s="36">
        <v>60.07</v>
      </c>
      <c r="DB7" s="36">
        <v>71.62</v>
      </c>
      <c r="DC7" s="36">
        <v>71.239999999999995</v>
      </c>
      <c r="DD7" s="36">
        <v>71.069999999999993</v>
      </c>
      <c r="DE7" s="36">
        <v>70.14</v>
      </c>
      <c r="DF7" s="36">
        <v>68.83</v>
      </c>
      <c r="DG7" s="36">
        <v>81.28</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0.05</v>
      </c>
      <c r="EJ7" s="36">
        <v>0.05</v>
      </c>
      <c r="EK7" s="36">
        <v>7.0000000000000007E-2</v>
      </c>
      <c r="EL7" s="36">
        <v>0.08</v>
      </c>
      <c r="EM7" s="36">
        <v>0.26</v>
      </c>
      <c r="EN7" s="36">
        <v>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hbis</cp:lastModifiedBy>
  <dcterms:created xsi:type="dcterms:W3CDTF">2017-02-08T03:00:35Z</dcterms:created>
  <dcterms:modified xsi:type="dcterms:W3CDTF">2017-02-15T01:34:59Z</dcterms:modified>
</cp:coreProperties>
</file>