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<sst xmlns="http://schemas.openxmlformats.org/spreadsheetml/2006/main" count="220" uniqueCount="107">
  <si>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</si>
  <si>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</si>
  <si>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</si>
  <si>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</si>
  <si>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</si>
  <si>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</si>
  <si>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</si>
  <si>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</si>
  <si>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</si>
  <si>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</si>
  <si>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</si>
  <si>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</si>
  <si>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</si>
  <si>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</si>
  <si>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</si>
  <si>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</si>
  <si>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</si>
  <si>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</si>
  <si>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</si>
  <si>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</si>
  <si>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</si>
  <si>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</si>
  <si>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</si>
  <si>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</si>
  <si>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</si>
  <si>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</si>
  <si>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</si>
  <si>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</si>
  <si>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</si>
  <si>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</si>
  <si>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</si>
  <si>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</si>
  <si>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</si>
  <si>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</si>
  <si>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</si>
  <si>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</si>
  <si>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</si>
  <si>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</si>
  <si>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</si>
  <si>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</si>
  <si>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</si>
  <si>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</si>
  <si>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</si>
  <si>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</si>
  <si>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</si>
  <si>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</si>
  <si>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</si>
  <si>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</si>
  <si>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</si>
  <si>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</si>
  <si>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</si>
  <si>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</si>
  <si>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</si>
  <si>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</si>
  <si>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</si>
  <si>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</si>
  <si>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</si>
  <si>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</si>
  <si>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</si>
  <si>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</si>
  <si>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</si>
  <si>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</si>
  <si>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</si>
  <si>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</si>
  <si>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</si>
  <si>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</si>
  <si>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</si>
  <si>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</si>
  <si>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</si>
  <si>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</si>
  <si>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</si>
  <si>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</si>
  <si>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</si>
  <si>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</si>
  <si>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</si>
  <si>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</si>
  <si>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</si>
  <si>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</si>
  <si>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</si>
  <si>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</si>
  <si>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</si>
  <si>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</si>
  <si>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</si>
  <si>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</si>
  <si>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</si>
  <si>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</si>
  <si>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</si>
  <si>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</si>
  <si>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</si>
  <si>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</si>
  <si>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</si>
  <si>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</si>
  <si>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</si>
  <si>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砺波広域圏事務組合</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</si>
  <si>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</si>
  <si>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</si>
  <si>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</si>
  <si>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</si>
  <si>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</si>
  <si>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</si>
  <si>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</si>
  <si>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</si>
  <si>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</si>
  <si>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</si>
  <si>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水道事業の料金体系は責任水量制としているた
め、健全で安定的な経営を行うことができ、創設
当初の企業債の償還も順調に進めてきた。
　しかし、昭和５１年１１月に供給開始した浄水施設は老朽化が進んでおり、平成２６年度から４カ年で浄水施設の更新を実施し、本年度はその事業２年目となっている。
　この事業については多額の費用がかかるため、
企業債を借入れその費用に充てることとしている。このため、企業債残高、減価償却費や支払利息な
どの費用が増加する見込みであり、一時的に経営
が悪化することが想定される。
　また、施設利用率については類似団体より低い
水準となっており、水需要の低下も想定されるた
め、施設規模について今後の検討課題となる。</t>
    <rPh sb="1" eb="3">
      <t>スイドウ</t>
    </rPh>
    <rPh sb="3" eb="5">
      <t>ジギョウ</t>
    </rPh>
    <rPh sb="6" eb="8">
      <t>リョウキン</t>
    </rPh>
    <rPh sb="8" eb="10">
      <t>タイケイ</t>
    </rPh>
    <rPh sb="11" eb="13">
      <t>セキニン</t>
    </rPh>
    <rPh sb="13" eb="15">
      <t>スイリョウ</t>
    </rPh>
    <rPh sb="15" eb="16">
      <t>セイ</t>
    </rPh>
    <rPh sb="25" eb="27">
      <t>ケンゼン</t>
    </rPh>
    <rPh sb="28" eb="31">
      <t>アンテイテキ</t>
    </rPh>
    <rPh sb="32" eb="34">
      <t>ケイエイ</t>
    </rPh>
    <rPh sb="35" eb="36">
      <t>オコナ</t>
    </rPh>
    <rPh sb="43" eb="45">
      <t>ソウセツ</t>
    </rPh>
    <rPh sb="46" eb="48">
      <t>トウショ</t>
    </rPh>
    <rPh sb="49" eb="51">
      <t>キギョウ</t>
    </rPh>
    <rPh sb="51" eb="52">
      <t>サイ</t>
    </rPh>
    <rPh sb="53" eb="55">
      <t>ショウカン</t>
    </rPh>
    <rPh sb="56" eb="58">
      <t>ジュンチョウ</t>
    </rPh>
    <rPh sb="59" eb="60">
      <t>スス</t>
    </rPh>
    <rPh sb="90" eb="92">
      <t>シセツ</t>
    </rPh>
    <rPh sb="93" eb="96">
      <t>ロウキュウカ</t>
    </rPh>
    <rPh sb="97" eb="98">
      <t>スス</t>
    </rPh>
    <rPh sb="103" eb="105">
      <t>ヘイセイ</t>
    </rPh>
    <rPh sb="107" eb="109">
      <t>ネンド</t>
    </rPh>
    <rPh sb="123" eb="125">
      <t>ジッシ</t>
    </rPh>
    <rPh sb="157" eb="159">
      <t>タガク</t>
    </rPh>
    <rPh sb="160" eb="162">
      <t>ヒヨウ</t>
    </rPh>
    <rPh sb="240" eb="242">
      <t>アッカ</t>
    </rPh>
    <rPh sb="247" eb="249">
      <t>ソウテイ</t>
    </rPh>
    <rPh sb="259" eb="261">
      <t>シセツ</t>
    </rPh>
    <rPh sb="261" eb="264">
      <t>リヨウリツ</t>
    </rPh>
    <rPh sb="269" eb="271">
      <t>ルイジ</t>
    </rPh>
    <rPh sb="271" eb="273">
      <t>ダンタイ</t>
    </rPh>
    <rPh sb="275" eb="276">
      <t>ヒク</t>
    </rPh>
    <rPh sb="278" eb="280">
      <t>スイジュン</t>
    </rPh>
    <rPh sb="287" eb="288">
      <t>ミズ</t>
    </rPh>
    <rPh sb="288" eb="290">
      <t>ジュヨウ</t>
    </rPh>
    <rPh sb="291" eb="293">
      <t>テイカ</t>
    </rPh>
    <rPh sb="294" eb="296">
      <t>ソウテイ</t>
    </rPh>
    <rPh sb="303" eb="305">
      <t>シセツ</t>
    </rPh>
    <rPh sb="305" eb="307">
      <t>キボ</t>
    </rPh>
    <rPh sb="311" eb="313">
      <t>コンゴ</t>
    </rPh>
    <rPh sb="314" eb="316">
      <t>ケントウ</t>
    </rPh>
    <rPh sb="316" eb="318">
      <t>カダイ</t>
    </rPh>
    <phoneticPr fontId="4"/>
  </si>
  <si>
    <t>　固定資産の老朽化は、類似団体と同様に進んで
おり、その更新・修繕費用の増加が見込まれる。
浄水施設については、全系列の半分を更新するこ
とで、老朽化に対応する。
　管路については、導水管が耐用年数を迎えたため経年化率が上昇した。類似団体に比べ低い水準にあるとはいえ、今後上昇することになるので管路更新計画を立て更新率を上げていきたい。</t>
    <rPh sb="1" eb="3">
      <t>コテイ</t>
    </rPh>
    <rPh sb="3" eb="5">
      <t>シサン</t>
    </rPh>
    <rPh sb="6" eb="9">
      <t>ロウキュウカ</t>
    </rPh>
    <rPh sb="11" eb="13">
      <t>ルイジ</t>
    </rPh>
    <rPh sb="13" eb="15">
      <t>ダンタイ</t>
    </rPh>
    <rPh sb="16" eb="18">
      <t>ドウヨウ</t>
    </rPh>
    <rPh sb="19" eb="20">
      <t>スス</t>
    </rPh>
    <rPh sb="28" eb="30">
      <t>コウシン</t>
    </rPh>
    <rPh sb="36" eb="38">
      <t>ゾウカ</t>
    </rPh>
    <rPh sb="39" eb="41">
      <t>ミコ</t>
    </rPh>
    <rPh sb="46" eb="48">
      <t>ジョウスイ</t>
    </rPh>
    <rPh sb="48" eb="50">
      <t>シセツ</t>
    </rPh>
    <rPh sb="76" eb="78">
      <t>タイオウ</t>
    </rPh>
    <rPh sb="83" eb="85">
      <t>カンロ</t>
    </rPh>
    <rPh sb="105" eb="108">
      <t>ケイネンカ</t>
    </rPh>
    <rPh sb="108" eb="109">
      <t>リツ</t>
    </rPh>
    <rPh sb="115" eb="117">
      <t>ルイジ</t>
    </rPh>
    <rPh sb="117" eb="119">
      <t>ダンタイ</t>
    </rPh>
    <rPh sb="120" eb="121">
      <t>クラ</t>
    </rPh>
    <rPh sb="122" eb="123">
      <t>ヒク</t>
    </rPh>
    <rPh sb="124" eb="126">
      <t>スイジュン</t>
    </rPh>
    <rPh sb="134" eb="136">
      <t>コンゴ</t>
    </rPh>
    <rPh sb="136" eb="138">
      <t>ジョウショウ</t>
    </rPh>
    <rPh sb="149" eb="151">
      <t>コウシン</t>
    </rPh>
    <rPh sb="151" eb="153">
      <t>ケイカク</t>
    </rPh>
    <rPh sb="154" eb="155">
      <t>タ</t>
    </rPh>
    <rPh sb="156" eb="158">
      <t>コウシン</t>
    </rPh>
    <rPh sb="158" eb="159">
      <t>リツ</t>
    </rPh>
    <rPh sb="160" eb="161">
      <t>ア</t>
    </rPh>
    <phoneticPr fontId="4"/>
  </si>
  <si>
    <t>　近年は健全経営を行うことができていたが、老
朽化施設の更新費用、修繕費用などで経営が悪化
することが想定される。
　浄水施設更新にあたり、一時的な経営悪化は織
り込み済みであり、早期に解消する計画であるが、
その後も老朽管路の更新が控えている。そのため、
効率的かつ計画的な投資が必要と考えられる。</t>
    <rPh sb="1" eb="3">
      <t>キンネン</t>
    </rPh>
    <rPh sb="4" eb="6">
      <t>ケンゼン</t>
    </rPh>
    <rPh sb="6" eb="8">
      <t>ケイエイ</t>
    </rPh>
    <rPh sb="9" eb="10">
      <t>オコナ</t>
    </rPh>
    <rPh sb="25" eb="27">
      <t>シセツ</t>
    </rPh>
    <rPh sb="28" eb="30">
      <t>コウシン</t>
    </rPh>
    <rPh sb="30" eb="32">
      <t>ヒヨウ</t>
    </rPh>
    <rPh sb="33" eb="35">
      <t>シュウゼン</t>
    </rPh>
    <rPh sb="35" eb="37">
      <t>ヒヨウ</t>
    </rPh>
    <rPh sb="40" eb="42">
      <t>ケイエイ</t>
    </rPh>
    <rPh sb="43" eb="45">
      <t>アッカ</t>
    </rPh>
    <rPh sb="51" eb="53">
      <t>ソウテイ</t>
    </rPh>
    <rPh sb="59" eb="61">
      <t>ジョウスイ</t>
    </rPh>
    <rPh sb="61" eb="63">
      <t>シセツ</t>
    </rPh>
    <rPh sb="63" eb="65">
      <t>コウシン</t>
    </rPh>
    <rPh sb="70" eb="73">
      <t>イチジテキ</t>
    </rPh>
    <rPh sb="74" eb="76">
      <t>ケイエイ</t>
    </rPh>
    <rPh sb="76" eb="78">
      <t>アッカ</t>
    </rPh>
    <rPh sb="79" eb="80">
      <t>オ</t>
    </rPh>
    <rPh sb="82" eb="83">
      <t>コ</t>
    </rPh>
    <rPh sb="84" eb="85">
      <t>ズ</t>
    </rPh>
    <rPh sb="90" eb="92">
      <t>ソウキ</t>
    </rPh>
    <rPh sb="93" eb="95">
      <t>カイショウ</t>
    </rPh>
    <rPh sb="97" eb="99">
      <t>ケイカク</t>
    </rPh>
    <rPh sb="107" eb="108">
      <t>ゴ</t>
    </rPh>
    <rPh sb="109" eb="111">
      <t>ロウキュウ</t>
    </rPh>
    <rPh sb="111" eb="113">
      <t>カンロ</t>
    </rPh>
    <rPh sb="114" eb="116">
      <t>コウシン</t>
    </rPh>
    <rPh sb="117" eb="118">
      <t>ヒカ</t>
    </rPh>
    <rPh sb="129" eb="132">
      <t>コウリツテキ</t>
    </rPh>
    <rPh sb="134" eb="137">
      <t>ケイカクテキ</t>
    </rPh>
    <rPh sb="138" eb="140">
      <t>トウシ</t>
    </rPh>
    <rPh sb="141" eb="143">
      <t>ヒツヨウ</t>
    </rPh>
    <rPh sb="144" eb="14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</si>
</sst>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0.1</c:v>
                </c:pt>
                <c:pt idx="2">
                  <c:v>0.1</c:v>
                </c:pt>
                <c:pt idx="3">
                  <c:v>0.1</c:v>
                </c:pt>
                <c:pt idx="4" formatCode="#,##0.00;&quot;△&quot;#,##0.00">
                  <c:v>0</c:v>
                </c:pt>
              </c:numCache>
            </c:numRef>
          </c:val>
        </c:ser>
        <c:dLbls>
          <c:showLegendKey val="0"/>
          <c:showVal val="0"/>
          <c:showCatName val="0"/>
          <c:showSerName val="0"/>
          <c:showPercent val="0"/>
          <c:showBubbleSize val="0"/>
        </c:dLbls>
        <c:gapWidth val="150"/>
        <c:axId val="71828608"/>
        <c:axId val="718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71828608"/>
        <c:axId val="71830528"/>
      </c:lineChart>
      <c:dateAx>
        <c:axId val="71828608"/>
        <c:scaling>
          <c:orientation val="minMax"/>
        </c:scaling>
        <c:delete val="1"/>
        <c:axPos val="b"/>
        <c:numFmt formatCode="ge" sourceLinked="1"/>
        <c:majorTickMark val="none"/>
        <c:minorTickMark val="none"/>
        <c:tickLblPos val="none"/>
        <c:crossAx val="71830528"/>
        <c:crosses val="autoZero"/>
        <c:auto val="1"/>
        <c:lblOffset val="100"/>
        <c:baseTimeUnit val="years"/>
      </c:dateAx>
      <c:valAx>
        <c:axId val="718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52.42</c:v>
                </c:pt>
                <c:pt idx="1">
                  <c:v>52.75</c:v>
                </c:pt>
                <c:pt idx="2">
                  <c:v>53.44</c:v>
                </c:pt>
                <c:pt idx="3">
                  <c:v>58.03</c:v>
                </c:pt>
                <c:pt idx="4">
                  <c:v>56.71</c:v>
                </c:pt>
              </c:numCache>
            </c:numRef>
          </c:val>
        </c:ser>
        <c:dLbls>
          <c:showLegendKey val="0"/>
          <c:showVal val="0"/>
          <c:showCatName val="0"/>
          <c:showSerName val="0"/>
          <c:showPercent val="0"/>
          <c:showBubbleSize val="0"/>
        </c:dLbls>
        <c:gapWidth val="150"/>
        <c:axId val="82650624"/>
        <c:axId val="826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82650624"/>
        <c:axId val="82652544"/>
      </c:lineChart>
      <c:dateAx>
        <c:axId val="82650624"/>
        <c:scaling>
          <c:orientation val="minMax"/>
        </c:scaling>
        <c:delete val="1"/>
        <c:axPos val="b"/>
        <c:numFmt formatCode="ge" sourceLinked="1"/>
        <c:majorTickMark val="none"/>
        <c:minorTickMark val="none"/>
        <c:tickLblPos val="none"/>
        <c:crossAx val="82652544"/>
        <c:crosses val="autoZero"/>
        <c:auto val="1"/>
        <c:lblOffset val="100"/>
        <c:baseTimeUnit val="years"/>
      </c:dateAx>
      <c:valAx>
        <c:axId val="826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2704256"/>
        <c:axId val="827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82704256"/>
        <c:axId val="82705792"/>
      </c:lineChart>
      <c:dateAx>
        <c:axId val="82704256"/>
        <c:scaling>
          <c:orientation val="minMax"/>
        </c:scaling>
        <c:delete val="1"/>
        <c:axPos val="b"/>
        <c:numFmt formatCode="ge" sourceLinked="1"/>
        <c:majorTickMark val="none"/>
        <c:minorTickMark val="none"/>
        <c:tickLblPos val="none"/>
        <c:crossAx val="82705792"/>
        <c:crosses val="autoZero"/>
        <c:auto val="1"/>
        <c:lblOffset val="100"/>
        <c:baseTimeUnit val="years"/>
      </c:dateAx>
      <c:valAx>
        <c:axId val="827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115.64</c:v>
                </c:pt>
                <c:pt idx="1">
                  <c:v>118.23</c:v>
                </c:pt>
                <c:pt idx="2">
                  <c:v>123.05</c:v>
                </c:pt>
                <c:pt idx="3">
                  <c:v>135.09</c:v>
                </c:pt>
                <c:pt idx="4">
                  <c:v>116.94</c:v>
                </c:pt>
              </c:numCache>
            </c:numRef>
          </c:val>
        </c:ser>
        <c:dLbls>
          <c:showLegendKey val="0"/>
          <c:showVal val="0"/>
          <c:showCatName val="0"/>
          <c:showSerName val="0"/>
          <c:showPercent val="0"/>
          <c:showBubbleSize val="0"/>
        </c:dLbls>
        <c:gapWidth val="150"/>
        <c:axId val="71869184"/>
        <c:axId val="718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71869184"/>
        <c:axId val="71871104"/>
      </c:lineChart>
      <c:dateAx>
        <c:axId val="71869184"/>
        <c:scaling>
          <c:orientation val="minMax"/>
        </c:scaling>
        <c:delete val="1"/>
        <c:axPos val="b"/>
        <c:numFmt formatCode="ge" sourceLinked="1"/>
        <c:majorTickMark val="none"/>
        <c:minorTickMark val="none"/>
        <c:tickLblPos val="none"/>
        <c:crossAx val="71871104"/>
        <c:crosses val="autoZero"/>
        <c:auto val="1"/>
        <c:lblOffset val="100"/>
        <c:baseTimeUnit val="years"/>
      </c:dateAx>
      <c:valAx>
        <c:axId val="7187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8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25.37</c:v>
                </c:pt>
                <c:pt idx="1">
                  <c:v>28.75</c:v>
                </c:pt>
                <c:pt idx="2">
                  <c:v>32.33</c:v>
                </c:pt>
                <c:pt idx="3">
                  <c:v>35.35</c:v>
                </c:pt>
                <c:pt idx="4">
                  <c:v>38.61</c:v>
                </c:pt>
              </c:numCache>
            </c:numRef>
          </c:val>
        </c:ser>
        <c:dLbls>
          <c:showLegendKey val="0"/>
          <c:showVal val="0"/>
          <c:showCatName val="0"/>
          <c:showSerName val="0"/>
          <c:showPercent val="0"/>
          <c:showBubbleSize val="0"/>
        </c:dLbls>
        <c:gapWidth val="150"/>
        <c:axId val="72298880"/>
        <c:axId val="723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72298880"/>
        <c:axId val="72300800"/>
      </c:lineChart>
      <c:dateAx>
        <c:axId val="72298880"/>
        <c:scaling>
          <c:orientation val="minMax"/>
        </c:scaling>
        <c:delete val="1"/>
        <c:axPos val="b"/>
        <c:numFmt formatCode="ge" sourceLinked="1"/>
        <c:majorTickMark val="none"/>
        <c:minorTickMark val="none"/>
        <c:tickLblPos val="none"/>
        <c:crossAx val="72300800"/>
        <c:crosses val="autoZero"/>
        <c:auto val="1"/>
        <c:lblOffset val="100"/>
        <c:baseTimeUnit val="years"/>
      </c:dateAx>
      <c:valAx>
        <c:axId val="723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8.93</c:v>
                </c:pt>
              </c:numCache>
            </c:numRef>
          </c:val>
        </c:ser>
        <c:dLbls>
          <c:showLegendKey val="0"/>
          <c:showVal val="0"/>
          <c:showCatName val="0"/>
          <c:showSerName val="0"/>
          <c:showPercent val="0"/>
          <c:showBubbleSize val="0"/>
        </c:dLbls>
        <c:gapWidth val="150"/>
        <c:axId val="72347648"/>
        <c:axId val="723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72347648"/>
        <c:axId val="72349568"/>
      </c:lineChart>
      <c:dateAx>
        <c:axId val="72347648"/>
        <c:scaling>
          <c:orientation val="minMax"/>
        </c:scaling>
        <c:delete val="1"/>
        <c:axPos val="b"/>
        <c:numFmt formatCode="ge" sourceLinked="1"/>
        <c:majorTickMark val="none"/>
        <c:minorTickMark val="none"/>
        <c:tickLblPos val="none"/>
        <c:crossAx val="72349568"/>
        <c:crosses val="autoZero"/>
        <c:auto val="1"/>
        <c:lblOffset val="100"/>
        <c:baseTimeUnit val="years"/>
      </c:dateAx>
      <c:valAx>
        <c:axId val="723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447488"/>
        <c:axId val="724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72447488"/>
        <c:axId val="72449408"/>
      </c:lineChart>
      <c:dateAx>
        <c:axId val="72447488"/>
        <c:scaling>
          <c:orientation val="minMax"/>
        </c:scaling>
        <c:delete val="1"/>
        <c:axPos val="b"/>
        <c:numFmt formatCode="ge" sourceLinked="1"/>
        <c:majorTickMark val="none"/>
        <c:minorTickMark val="none"/>
        <c:tickLblPos val="none"/>
        <c:crossAx val="72449408"/>
        <c:crosses val="autoZero"/>
        <c:auto val="1"/>
        <c:lblOffset val="100"/>
        <c:baseTimeUnit val="years"/>
      </c:dateAx>
      <c:valAx>
        <c:axId val="7244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4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15887.31</c:v>
                </c:pt>
                <c:pt idx="1">
                  <c:v>7150.34</c:v>
                </c:pt>
                <c:pt idx="2">
                  <c:v>2300.35</c:v>
                </c:pt>
                <c:pt idx="3">
                  <c:v>516.98</c:v>
                </c:pt>
                <c:pt idx="4">
                  <c:v>230.91</c:v>
                </c:pt>
              </c:numCache>
            </c:numRef>
          </c:val>
        </c:ser>
        <c:dLbls>
          <c:showLegendKey val="0"/>
          <c:showVal val="0"/>
          <c:showCatName val="0"/>
          <c:showSerName val="0"/>
          <c:showPercent val="0"/>
          <c:showBubbleSize val="0"/>
        </c:dLbls>
        <c:gapWidth val="150"/>
        <c:axId val="72488064"/>
        <c:axId val="724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72488064"/>
        <c:axId val="72489984"/>
      </c:lineChart>
      <c:dateAx>
        <c:axId val="72488064"/>
        <c:scaling>
          <c:orientation val="minMax"/>
        </c:scaling>
        <c:delete val="1"/>
        <c:axPos val="b"/>
        <c:numFmt formatCode="ge" sourceLinked="1"/>
        <c:majorTickMark val="none"/>
        <c:minorTickMark val="none"/>
        <c:tickLblPos val="none"/>
        <c:crossAx val="72489984"/>
        <c:crosses val="autoZero"/>
        <c:auto val="1"/>
        <c:lblOffset val="100"/>
        <c:baseTimeUnit val="years"/>
      </c:dateAx>
      <c:valAx>
        <c:axId val="7248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4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119.7</c:v>
                </c:pt>
                <c:pt idx="1">
                  <c:v>111.78</c:v>
                </c:pt>
                <c:pt idx="2">
                  <c:v>113.88</c:v>
                </c:pt>
                <c:pt idx="3">
                  <c:v>127.7</c:v>
                </c:pt>
                <c:pt idx="4">
                  <c:v>243.26</c:v>
                </c:pt>
              </c:numCache>
            </c:numRef>
          </c:val>
        </c:ser>
        <c:dLbls>
          <c:showLegendKey val="0"/>
          <c:showVal val="0"/>
          <c:showCatName val="0"/>
          <c:showSerName val="0"/>
          <c:showPercent val="0"/>
          <c:showBubbleSize val="0"/>
        </c:dLbls>
        <c:gapWidth val="150"/>
        <c:axId val="72506368"/>
        <c:axId val="725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72506368"/>
        <c:axId val="72533120"/>
      </c:lineChart>
      <c:dateAx>
        <c:axId val="72506368"/>
        <c:scaling>
          <c:orientation val="minMax"/>
        </c:scaling>
        <c:delete val="1"/>
        <c:axPos val="b"/>
        <c:numFmt formatCode="ge" sourceLinked="1"/>
        <c:majorTickMark val="none"/>
        <c:minorTickMark val="none"/>
        <c:tickLblPos val="none"/>
        <c:crossAx val="72533120"/>
        <c:crosses val="autoZero"/>
        <c:auto val="1"/>
        <c:lblOffset val="100"/>
        <c:baseTimeUnit val="years"/>
      </c:dateAx>
      <c:valAx>
        <c:axId val="7253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5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105.9</c:v>
                </c:pt>
                <c:pt idx="1">
                  <c:v>108.29</c:v>
                </c:pt>
                <c:pt idx="2">
                  <c:v>112.77</c:v>
                </c:pt>
                <c:pt idx="3">
                  <c:v>124.74</c:v>
                </c:pt>
                <c:pt idx="4">
                  <c:v>107.58</c:v>
                </c:pt>
              </c:numCache>
            </c:numRef>
          </c:val>
        </c:ser>
        <c:dLbls>
          <c:showLegendKey val="0"/>
          <c:showVal val="0"/>
          <c:showCatName val="0"/>
          <c:showSerName val="0"/>
          <c:showPercent val="0"/>
          <c:showBubbleSize val="0"/>
        </c:dLbls>
        <c:gapWidth val="150"/>
        <c:axId val="81283712"/>
        <c:axId val="812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81283712"/>
        <c:axId val="81289984"/>
      </c:lineChart>
      <c:dateAx>
        <c:axId val="81283712"/>
        <c:scaling>
          <c:orientation val="minMax"/>
        </c:scaling>
        <c:delete val="1"/>
        <c:axPos val="b"/>
        <c:numFmt formatCode="ge" sourceLinked="1"/>
        <c:majorTickMark val="none"/>
        <c:minorTickMark val="none"/>
        <c:tickLblPos val="none"/>
        <c:crossAx val="81289984"/>
        <c:crosses val="autoZero"/>
        <c:auto val="1"/>
        <c:lblOffset val="100"/>
        <c:baseTimeUnit val="years"/>
      </c:dateAx>
      <c:valAx>
        <c:axId val="81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43.77</c:v>
                </c:pt>
                <c:pt idx="1">
                  <c:v>42.54</c:v>
                </c:pt>
                <c:pt idx="2">
                  <c:v>40.32</c:v>
                </c:pt>
                <c:pt idx="3">
                  <c:v>35</c:v>
                </c:pt>
                <c:pt idx="4">
                  <c:v>40.67</c:v>
                </c:pt>
              </c:numCache>
            </c:numRef>
          </c:val>
        </c:ser>
        <c:dLbls>
          <c:showLegendKey val="0"/>
          <c:showVal val="0"/>
          <c:showCatName val="0"/>
          <c:showSerName val="0"/>
          <c:showPercent val="0"/>
          <c:showBubbleSize val="0"/>
        </c:dLbls>
        <c:gapWidth val="150"/>
        <c:axId val="81315712"/>
        <c:axId val="813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81315712"/>
        <c:axId val="81317888"/>
      </c:lineChart>
      <c:dateAx>
        <c:axId val="81315712"/>
        <c:scaling>
          <c:orientation val="minMax"/>
        </c:scaling>
        <c:delete val="1"/>
        <c:axPos val="b"/>
        <c:numFmt formatCode="ge" sourceLinked="1"/>
        <c:majorTickMark val="none"/>
        <c:minorTickMark val="none"/>
        <c:tickLblPos val="none"/>
        <c:crossAx val="81317888"/>
        <c:crosses val="autoZero"/>
        <c:auto val="1"/>
        <c:lblOffset val="100"/>
        <c:baseTimeUnit val="years"/>
      </c:dateAx>
      <c:valAx>
        <c:axId val="813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砺波広域圏事務組合</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68.55</v>
      </c>
      <c r="K10" s="57"/>
      <c r="L10" s="57"/>
      <c r="M10" s="57"/>
      <c r="N10" s="57"/>
      <c r="O10" s="57"/>
      <c r="P10" s="57"/>
      <c r="Q10" s="57"/>
      <c r="R10" s="57">
        <f>データ!O6</f>
        <v>96.18</v>
      </c>
      <c r="S10" s="57"/>
      <c r="T10" s="57"/>
      <c r="U10" s="57"/>
      <c r="V10" s="57"/>
      <c r="W10" s="57"/>
      <c r="X10" s="57"/>
      <c r="Y10" s="57"/>
      <c r="Z10" s="65">
        <f>データ!P6</f>
        <v>0</v>
      </c>
      <c r="AA10" s="65"/>
      <c r="AB10" s="65"/>
      <c r="AC10" s="65"/>
      <c r="AD10" s="65"/>
      <c r="AE10" s="65"/>
      <c r="AF10" s="65"/>
      <c r="AG10" s="65"/>
      <c r="AH10" s="2"/>
      <c r="AI10" s="65">
        <f>データ!T6</f>
        <v>98311</v>
      </c>
      <c r="AJ10" s="65"/>
      <c r="AK10" s="65"/>
      <c r="AL10" s="65"/>
      <c r="AM10" s="65"/>
      <c r="AN10" s="65"/>
      <c r="AO10" s="65"/>
      <c r="AP10" s="65"/>
      <c r="AQ10" s="57">
        <f>データ!U6</f>
        <v>234.28</v>
      </c>
      <c r="AR10" s="57"/>
      <c r="AS10" s="57"/>
      <c r="AT10" s="57"/>
      <c r="AU10" s="57"/>
      <c r="AV10" s="57"/>
      <c r="AW10" s="57"/>
      <c r="AX10" s="57"/>
      <c r="AY10" s="57">
        <f>データ!V6</f>
        <v>419.63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168912</v>
      </c>
      <c r="D6" s="31">
        <f t="shared" si="3"/>
        <v>46</v>
      </c>
      <c r="E6" s="31">
        <f t="shared" si="3"/>
        <v>1</v>
      </c>
      <c r="F6" s="31">
        <f t="shared" si="3"/>
        <v>0</v>
      </c>
      <c r="G6" s="31">
        <f t="shared" si="3"/>
        <v>2</v>
      </c>
      <c r="H6" s="31" t="str">
        <f t="shared" si="3"/>
        <v>富山県　砺波広域圏事務組合</v>
      </c>
      <c r="I6" s="31" t="str">
        <f t="shared" si="3"/>
        <v>法適用</v>
      </c>
      <c r="J6" s="31" t="str">
        <f t="shared" si="3"/>
        <v>水道事業</v>
      </c>
      <c r="K6" s="31" t="str">
        <f t="shared" si="3"/>
        <v>用水供給事業</v>
      </c>
      <c r="L6" s="31" t="str">
        <f t="shared" si="3"/>
        <v>B</v>
      </c>
      <c r="M6" s="32" t="str">
        <f t="shared" si="3"/>
        <v>-</v>
      </c>
      <c r="N6" s="32">
        <f t="shared" si="3"/>
        <v>68.55</v>
      </c>
      <c r="O6" s="32">
        <f t="shared" si="3"/>
        <v>96.18</v>
      </c>
      <c r="P6" s="32">
        <f t="shared" si="3"/>
        <v>0</v>
      </c>
      <c r="Q6" s="32" t="str">
        <f t="shared" si="3"/>
        <v>-</v>
      </c>
      <c r="R6" s="32" t="str">
        <f t="shared" si="3"/>
        <v>-</v>
      </c>
      <c r="S6" s="32" t="str">
        <f t="shared" si="3"/>
        <v>-</v>
      </c>
      <c r="T6" s="32">
        <f t="shared" si="3"/>
        <v>98311</v>
      </c>
      <c r="U6" s="32">
        <f t="shared" si="3"/>
        <v>234.28</v>
      </c>
      <c r="V6" s="32">
        <f t="shared" si="3"/>
        <v>419.63</v>
      </c>
      <c r="W6" s="33">
        <f>IF(W7="",NA(),W7)</f>
        <v>115.64</v>
      </c>
      <c r="X6" s="33">
        <f t="shared" ref="X6:AF6" si="4">IF(X7="",NA(),X7)</f>
        <v>118.23</v>
      </c>
      <c r="Y6" s="33">
        <f t="shared" si="4"/>
        <v>123.05</v>
      </c>
      <c r="Z6" s="33">
        <f t="shared" si="4"/>
        <v>135.09</v>
      </c>
      <c r="AA6" s="33">
        <f t="shared" si="4"/>
        <v>116.94</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15887.31</v>
      </c>
      <c r="AT6" s="33">
        <f t="shared" ref="AT6:BB6" si="6">IF(AT7="",NA(),AT7)</f>
        <v>7150.34</v>
      </c>
      <c r="AU6" s="33">
        <f t="shared" si="6"/>
        <v>2300.35</v>
      </c>
      <c r="AV6" s="33">
        <f t="shared" si="6"/>
        <v>516.98</v>
      </c>
      <c r="AW6" s="33">
        <f t="shared" si="6"/>
        <v>230.91</v>
      </c>
      <c r="AX6" s="33">
        <f t="shared" si="6"/>
        <v>720.62</v>
      </c>
      <c r="AY6" s="33">
        <f t="shared" si="6"/>
        <v>654.97</v>
      </c>
      <c r="AZ6" s="33">
        <f t="shared" si="6"/>
        <v>634.53</v>
      </c>
      <c r="BA6" s="33">
        <f t="shared" si="6"/>
        <v>200.22</v>
      </c>
      <c r="BB6" s="33">
        <f t="shared" si="6"/>
        <v>212.95</v>
      </c>
      <c r="BC6" s="32" t="str">
        <f>IF(BC7="","",IF(BC7="-","【-】","【"&amp;SUBSTITUTE(TEXT(BC7,"#,##0.00"),"-","△")&amp;"】"))</f>
        <v>【212.95】</v>
      </c>
      <c r="BD6" s="33">
        <f>IF(BD7="",NA(),BD7)</f>
        <v>119.7</v>
      </c>
      <c r="BE6" s="33">
        <f t="shared" ref="BE6:BM6" si="7">IF(BE7="",NA(),BE7)</f>
        <v>111.78</v>
      </c>
      <c r="BF6" s="33">
        <f t="shared" si="7"/>
        <v>113.88</v>
      </c>
      <c r="BG6" s="33">
        <f t="shared" si="7"/>
        <v>127.7</v>
      </c>
      <c r="BH6" s="33">
        <f t="shared" si="7"/>
        <v>243.26</v>
      </c>
      <c r="BI6" s="33">
        <f t="shared" si="7"/>
        <v>415.99</v>
      </c>
      <c r="BJ6" s="33">
        <f t="shared" si="7"/>
        <v>383.75</v>
      </c>
      <c r="BK6" s="33">
        <f t="shared" si="7"/>
        <v>368.94</v>
      </c>
      <c r="BL6" s="33">
        <f t="shared" si="7"/>
        <v>351.06</v>
      </c>
      <c r="BM6" s="33">
        <f t="shared" si="7"/>
        <v>333.48</v>
      </c>
      <c r="BN6" s="32" t="str">
        <f>IF(BN7="","",IF(BN7="-","【-】","【"&amp;SUBSTITUTE(TEXT(BN7,"#,##0.00"),"-","△")&amp;"】"))</f>
        <v>【333.48】</v>
      </c>
      <c r="BO6" s="33">
        <f>IF(BO7="",NA(),BO7)</f>
        <v>105.9</v>
      </c>
      <c r="BP6" s="33">
        <f t="shared" ref="BP6:BX6" si="8">IF(BP7="",NA(),BP7)</f>
        <v>108.29</v>
      </c>
      <c r="BQ6" s="33">
        <f t="shared" si="8"/>
        <v>112.77</v>
      </c>
      <c r="BR6" s="33">
        <f t="shared" si="8"/>
        <v>124.74</v>
      </c>
      <c r="BS6" s="33">
        <f t="shared" si="8"/>
        <v>107.58</v>
      </c>
      <c r="BT6" s="33">
        <f t="shared" si="8"/>
        <v>108.61</v>
      </c>
      <c r="BU6" s="33">
        <f t="shared" si="8"/>
        <v>110.39</v>
      </c>
      <c r="BV6" s="33">
        <f t="shared" si="8"/>
        <v>111.12</v>
      </c>
      <c r="BW6" s="33">
        <f t="shared" si="8"/>
        <v>112.92</v>
      </c>
      <c r="BX6" s="33">
        <f t="shared" si="8"/>
        <v>112.81</v>
      </c>
      <c r="BY6" s="32" t="str">
        <f>IF(BY7="","",IF(BY7="-","【-】","【"&amp;SUBSTITUTE(TEXT(BY7,"#,##0.00"),"-","△")&amp;"】"))</f>
        <v>【112.81】</v>
      </c>
      <c r="BZ6" s="33">
        <f>IF(BZ7="",NA(),BZ7)</f>
        <v>43.77</v>
      </c>
      <c r="CA6" s="33">
        <f t="shared" ref="CA6:CI6" si="9">IF(CA7="",NA(),CA7)</f>
        <v>42.54</v>
      </c>
      <c r="CB6" s="33">
        <f t="shared" si="9"/>
        <v>40.32</v>
      </c>
      <c r="CC6" s="33">
        <f t="shared" si="9"/>
        <v>35</v>
      </c>
      <c r="CD6" s="33">
        <f t="shared" si="9"/>
        <v>40.67</v>
      </c>
      <c r="CE6" s="33">
        <f t="shared" si="9"/>
        <v>78.760000000000005</v>
      </c>
      <c r="CF6" s="33">
        <f t="shared" si="9"/>
        <v>76.81</v>
      </c>
      <c r="CG6" s="33">
        <f t="shared" si="9"/>
        <v>75.75</v>
      </c>
      <c r="CH6" s="33">
        <f t="shared" si="9"/>
        <v>75.3</v>
      </c>
      <c r="CI6" s="33">
        <f t="shared" si="9"/>
        <v>75.3</v>
      </c>
      <c r="CJ6" s="32" t="str">
        <f>IF(CJ7="","",IF(CJ7="-","【-】","【"&amp;SUBSTITUTE(TEXT(CJ7,"#,##0.00"),"-","△")&amp;"】"))</f>
        <v>【75.30】</v>
      </c>
      <c r="CK6" s="33">
        <f>IF(CK7="",NA(),CK7)</f>
        <v>52.42</v>
      </c>
      <c r="CL6" s="33">
        <f t="shared" ref="CL6:CT6" si="10">IF(CL7="",NA(),CL7)</f>
        <v>52.75</v>
      </c>
      <c r="CM6" s="33">
        <f t="shared" si="10"/>
        <v>53.44</v>
      </c>
      <c r="CN6" s="33">
        <f t="shared" si="10"/>
        <v>58.03</v>
      </c>
      <c r="CO6" s="33">
        <f t="shared" si="10"/>
        <v>56.71</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25.37</v>
      </c>
      <c r="DH6" s="33">
        <f t="shared" ref="DH6:DP6" si="12">IF(DH7="",NA(),DH7)</f>
        <v>28.75</v>
      </c>
      <c r="DI6" s="33">
        <f t="shared" si="12"/>
        <v>32.33</v>
      </c>
      <c r="DJ6" s="33">
        <f t="shared" si="12"/>
        <v>35.35</v>
      </c>
      <c r="DK6" s="33">
        <f t="shared" si="12"/>
        <v>38.61</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3">
        <f t="shared" si="13"/>
        <v>8.93</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3">
        <f t="shared" ref="ED6:EL6" si="14">IF(ED7="",NA(),ED7)</f>
        <v>0.1</v>
      </c>
      <c r="EE6" s="33">
        <f t="shared" si="14"/>
        <v>0.1</v>
      </c>
      <c r="EF6" s="33">
        <f t="shared" si="14"/>
        <v>0.1</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168912</v>
      </c>
      <c r="D7" s="35">
        <v>46</v>
      </c>
      <c r="E7" s="35">
        <v>1</v>
      </c>
      <c r="F7" s="35">
        <v>0</v>
      </c>
      <c r="G7" s="35">
        <v>2</v>
      </c>
      <c r="H7" s="35" t="s">
        <v>93</v>
      </c>
      <c r="I7" s="35" t="s">
        <v>94</v>
      </c>
      <c r="J7" s="35" t="s">
        <v>95</v>
      </c>
      <c r="K7" s="35" t="s">
        <v>96</v>
      </c>
      <c r="L7" s="35" t="s">
        <v>97</v>
      </c>
      <c r="M7" s="36" t="s">
        <v>98</v>
      </c>
      <c r="N7" s="36">
        <v>68.55</v>
      </c>
      <c r="O7" s="36">
        <v>96.18</v>
      </c>
      <c r="P7" s="36">
        <v>0</v>
      </c>
      <c r="Q7" s="36" t="s">
        <v>98</v>
      </c>
      <c r="R7" s="36" t="s">
        <v>98</v>
      </c>
      <c r="S7" s="36" t="s">
        <v>98</v>
      </c>
      <c r="T7" s="36">
        <v>98311</v>
      </c>
      <c r="U7" s="36">
        <v>234.28</v>
      </c>
      <c r="V7" s="36">
        <v>419.63</v>
      </c>
      <c r="W7" s="36">
        <v>115.64</v>
      </c>
      <c r="X7" s="36">
        <v>118.23</v>
      </c>
      <c r="Y7" s="36">
        <v>123.05</v>
      </c>
      <c r="Z7" s="36">
        <v>135.09</v>
      </c>
      <c r="AA7" s="36">
        <v>116.94</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15887.31</v>
      </c>
      <c r="AT7" s="36">
        <v>7150.34</v>
      </c>
      <c r="AU7" s="36">
        <v>2300.35</v>
      </c>
      <c r="AV7" s="36">
        <v>516.98</v>
      </c>
      <c r="AW7" s="36">
        <v>230.91</v>
      </c>
      <c r="AX7" s="36">
        <v>720.62</v>
      </c>
      <c r="AY7" s="36">
        <v>654.97</v>
      </c>
      <c r="AZ7" s="36">
        <v>634.53</v>
      </c>
      <c r="BA7" s="36">
        <v>200.22</v>
      </c>
      <c r="BB7" s="36">
        <v>212.95</v>
      </c>
      <c r="BC7" s="36">
        <v>212.95</v>
      </c>
      <c r="BD7" s="36">
        <v>119.7</v>
      </c>
      <c r="BE7" s="36">
        <v>111.78</v>
      </c>
      <c r="BF7" s="36">
        <v>113.88</v>
      </c>
      <c r="BG7" s="36">
        <v>127.7</v>
      </c>
      <c r="BH7" s="36">
        <v>243.26</v>
      </c>
      <c r="BI7" s="36">
        <v>415.99</v>
      </c>
      <c r="BJ7" s="36">
        <v>383.75</v>
      </c>
      <c r="BK7" s="36">
        <v>368.94</v>
      </c>
      <c r="BL7" s="36">
        <v>351.06</v>
      </c>
      <c r="BM7" s="36">
        <v>333.48</v>
      </c>
      <c r="BN7" s="36">
        <v>333.48</v>
      </c>
      <c r="BO7" s="36">
        <v>105.9</v>
      </c>
      <c r="BP7" s="36">
        <v>108.29</v>
      </c>
      <c r="BQ7" s="36">
        <v>112.77</v>
      </c>
      <c r="BR7" s="36">
        <v>124.74</v>
      </c>
      <c r="BS7" s="36">
        <v>107.58</v>
      </c>
      <c r="BT7" s="36">
        <v>108.61</v>
      </c>
      <c r="BU7" s="36">
        <v>110.39</v>
      </c>
      <c r="BV7" s="36">
        <v>111.12</v>
      </c>
      <c r="BW7" s="36">
        <v>112.92</v>
      </c>
      <c r="BX7" s="36">
        <v>112.81</v>
      </c>
      <c r="BY7" s="36">
        <v>112.81</v>
      </c>
      <c r="BZ7" s="36">
        <v>43.77</v>
      </c>
      <c r="CA7" s="36">
        <v>42.54</v>
      </c>
      <c r="CB7" s="36">
        <v>40.32</v>
      </c>
      <c r="CC7" s="36">
        <v>35</v>
      </c>
      <c r="CD7" s="36">
        <v>40.67</v>
      </c>
      <c r="CE7" s="36">
        <v>78.760000000000005</v>
      </c>
      <c r="CF7" s="36">
        <v>76.81</v>
      </c>
      <c r="CG7" s="36">
        <v>75.75</v>
      </c>
      <c r="CH7" s="36">
        <v>75.3</v>
      </c>
      <c r="CI7" s="36">
        <v>75.3</v>
      </c>
      <c r="CJ7" s="36">
        <v>75.3</v>
      </c>
      <c r="CK7" s="36">
        <v>52.42</v>
      </c>
      <c r="CL7" s="36">
        <v>52.75</v>
      </c>
      <c r="CM7" s="36">
        <v>53.44</v>
      </c>
      <c r="CN7" s="36">
        <v>58.03</v>
      </c>
      <c r="CO7" s="36">
        <v>56.71</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25.37</v>
      </c>
      <c r="DH7" s="36">
        <v>28.75</v>
      </c>
      <c r="DI7" s="36">
        <v>32.33</v>
      </c>
      <c r="DJ7" s="36">
        <v>35.35</v>
      </c>
      <c r="DK7" s="36">
        <v>38.61</v>
      </c>
      <c r="DL7" s="36">
        <v>37.549999999999997</v>
      </c>
      <c r="DM7" s="36">
        <v>38.86</v>
      </c>
      <c r="DN7" s="36">
        <v>39.81</v>
      </c>
      <c r="DO7" s="36">
        <v>51.44</v>
      </c>
      <c r="DP7" s="36">
        <v>52.4</v>
      </c>
      <c r="DQ7" s="36">
        <v>52.4</v>
      </c>
      <c r="DR7" s="36">
        <v>0</v>
      </c>
      <c r="DS7" s="36">
        <v>0</v>
      </c>
      <c r="DT7" s="36">
        <v>0</v>
      </c>
      <c r="DU7" s="36">
        <v>0</v>
      </c>
      <c r="DV7" s="36">
        <v>8.93</v>
      </c>
      <c r="DW7" s="36">
        <v>9.98</v>
      </c>
      <c r="DX7" s="36">
        <v>12.13</v>
      </c>
      <c r="DY7" s="36">
        <v>13.72</v>
      </c>
      <c r="DZ7" s="36">
        <v>16.77</v>
      </c>
      <c r="EA7" s="36">
        <v>18.05</v>
      </c>
      <c r="EB7" s="36">
        <v>18.05</v>
      </c>
      <c r="EC7" s="36">
        <v>0</v>
      </c>
      <c r="ED7" s="36">
        <v>0.1</v>
      </c>
      <c r="EE7" s="36">
        <v>0.1</v>
      </c>
      <c r="EF7" s="36">
        <v>0.1</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2017-02-15T01:17:58Z</cp:lastPrinted>
  <dcterms:created xsi:type="dcterms:W3CDTF">2017-02-01T08:40:08Z</dcterms:created>
  <dcterms:modified xsi:type="dcterms:W3CDTF">2017-02-15T01:18:04Z</dcterms:modified>
  <cp:category/>
</cp:coreProperties>
</file>