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◎経営比較分析表\300125公営企業に係る経営比較分析表（平成28 年度決算）の分析等について\04市町村回答\02高岡市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G86" i="4" s="1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Q6" i="5"/>
  <c r="W10" i="4" s="1"/>
  <c r="P6" i="5"/>
  <c r="P10" i="4" s="1"/>
  <c r="O6" i="5"/>
  <c r="I10" i="4" s="1"/>
  <c r="N6" i="5"/>
  <c r="M6" i="5"/>
  <c r="L6" i="5"/>
  <c r="W8" i="4" s="1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K86" i="4"/>
  <c r="J86" i="4"/>
  <c r="I86" i="4"/>
  <c r="BB10" i="4"/>
  <c r="AT10" i="4"/>
  <c r="AD10" i="4"/>
  <c r="B10" i="4"/>
  <c r="AT8" i="4"/>
  <c r="I8" i="4"/>
  <c r="B6" i="4"/>
  <c r="E10" i="5" l="1"/>
  <c r="C10" i="5"/>
  <c r="D10" i="5"/>
  <c r="B10" i="5"/>
</calcChain>
</file>

<file path=xl/sharedStrings.xml><?xml version="1.0" encoding="utf-8"?>
<sst xmlns="http://schemas.openxmlformats.org/spreadsheetml/2006/main" count="279" uniqueCount="123">
  <si>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</si>
  <si>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</si>
  <si>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</si>
  <si>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</si>
  <si>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</si>
  <si>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</si>
  <si>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</si>
  <si>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</si>
  <si>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</si>
  <si>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</si>
  <si>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</si>
  <si>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</si>
  <si>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</si>
  <si>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</si>
  <si>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</si>
  <si>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</si>
  <si>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</si>
  <si>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</si>
  <si>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</si>
  <si>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</si>
  <si>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</si>
  <si>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</si>
  <si>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</si>
  <si>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</si>
  <si>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</si>
  <si>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</si>
  <si>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</si>
  <si>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</si>
  <si>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</si>
  <si>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</si>
  <si>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</si>
  <si>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</si>
  <si>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</si>
  <si>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</si>
  <si>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</si>
  <si>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</si>
  <si>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</si>
  <si>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</si>
  <si>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</si>
  <si>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</si>
  <si>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</si>
  <si>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</si>
  <si>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</si>
  <si>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</si>
  <si>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</si>
  <si>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</si>
  <si>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</si>
  <si>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</si>
  <si>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</si>
  <si>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</si>
  <si>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</si>
  <si>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</si>
  <si>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</si>
  <si>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</si>
  <si>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</si>
  <si>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</si>
  <si>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</si>
  <si>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</si>
  <si>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</si>
  <si>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</si>
  <si>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</si>
  <si>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</si>
  <si>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</si>
  <si>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</si>
  <si>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</si>
  <si>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</si>
  <si>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</si>
  <si>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</si>
  <si>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</si>
  <si>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</si>
  <si>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</si>
  <si>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</si>
  <si>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</si>
  <si>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</si>
  <si>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</si>
  <si>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</si>
  <si>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</si>
  <si>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</si>
  <si>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</si>
  <si>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</si>
  <si>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</si>
  <si>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</si>
  <si>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</si>
  <si>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</si>
  <si>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</si>
  <si>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</si>
  <si>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</si>
  <si>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</si>
  <si>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</si>
  <si>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</si>
  <si>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</si>
  <si>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</si>
  <si>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</si>
  <si>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</si>
  <si>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</si>
  <si>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</si>
  <si>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</si>
  <si>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</si>
  <si>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</si>
  <si>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</si>
  <si>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</si>
  <si>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</si>
  <si>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</si>
  <si>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</si>
  <si>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</si>
  <si>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</si>
  <si>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</si>
  <si>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</si>
  <si>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富山県　高岡市</t>
  </si>
  <si>
    <t>法適用</t>
  </si>
  <si>
    <t>下水道事業</t>
  </si>
  <si>
    <t>農業集落排水</t>
  </si>
  <si>
    <t>F2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</si>
  <si>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</si>
  <si>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</si>
  <si>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</si>
  <si>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</si>
  <si>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</si>
  <si>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</si>
  <si>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・①有形固定資産減価償却率（10.51）は、H26年度法適用したばかりであり、低くなっている。
・②管渠老朽化率が0.00であり、管渠施設は新しい。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25" eb="27">
      <t>ネンド</t>
    </rPh>
    <rPh sb="27" eb="28">
      <t>ホウ</t>
    </rPh>
    <rPh sb="28" eb="30">
      <t>テキヨウ</t>
    </rPh>
    <rPh sb="39" eb="40">
      <t>ヒク</t>
    </rPh>
    <rPh sb="50" eb="52">
      <t>カンキョ</t>
    </rPh>
    <rPh sb="52" eb="55">
      <t>ロウキュウカ</t>
    </rPh>
    <rPh sb="55" eb="56">
      <t>リツ</t>
    </rPh>
    <rPh sb="65" eb="67">
      <t>カンキョ</t>
    </rPh>
    <rPh sb="67" eb="69">
      <t>シセツ</t>
    </rPh>
    <rPh sb="70" eb="71">
      <t>アタラ</t>
    </rPh>
    <phoneticPr fontId="7"/>
  </si>
  <si>
    <t>自治体職員</t>
    <rPh sb="0" eb="3">
      <t>ジチタイ</t>
    </rPh>
    <rPh sb="3" eb="5">
      <t>ショクイン</t>
    </rPh>
    <phoneticPr fontId="4"/>
  </si>
  <si>
    <t>・①経常収支比率（101.60）が100%を超え、⑤経費回収率（73.51）も類似団体や全国平均より大幅に高く、前年度より上昇している。使用料収入が安定する一方、支払利息が減少しているためと考えられる。
・水洗化率（98.26）も類似団体や全国平均よりも高いが、水洗化人口は減っており、使用料収入の今後の大幅な増加は見込めない。
・③流動比率（34.09）が類似団体より高いが、全国平均より低く、収支の改善を図り流動資産（現金預金）を増やすことが課題となっている。</t>
    <rPh sb="2" eb="4">
      <t>ケイジョウ</t>
    </rPh>
    <rPh sb="4" eb="6">
      <t>シュウシ</t>
    </rPh>
    <rPh sb="6" eb="8">
      <t>ヒリツ</t>
    </rPh>
    <rPh sb="22" eb="23">
      <t>コ</t>
    </rPh>
    <rPh sb="26" eb="28">
      <t>ケイヒ</t>
    </rPh>
    <rPh sb="28" eb="30">
      <t>カイシュウ</t>
    </rPh>
    <rPh sb="30" eb="31">
      <t>リツ</t>
    </rPh>
    <rPh sb="39" eb="41">
      <t>ルイジ</t>
    </rPh>
    <rPh sb="41" eb="43">
      <t>ダンタイ</t>
    </rPh>
    <rPh sb="44" eb="46">
      <t>ゼンコク</t>
    </rPh>
    <rPh sb="46" eb="48">
      <t>ヘイキン</t>
    </rPh>
    <rPh sb="50" eb="52">
      <t>オオハバ</t>
    </rPh>
    <rPh sb="53" eb="54">
      <t>タカ</t>
    </rPh>
    <rPh sb="56" eb="59">
      <t>ゼンネンド</t>
    </rPh>
    <rPh sb="61" eb="63">
      <t>ジョウショウ</t>
    </rPh>
    <rPh sb="68" eb="71">
      <t>シヨウリョウ</t>
    </rPh>
    <rPh sb="71" eb="73">
      <t>シュウニュウ</t>
    </rPh>
    <rPh sb="74" eb="76">
      <t>アンテイ</t>
    </rPh>
    <rPh sb="78" eb="80">
      <t>イッポウ</t>
    </rPh>
    <rPh sb="81" eb="83">
      <t>シハライ</t>
    </rPh>
    <rPh sb="83" eb="85">
      <t>リソク</t>
    </rPh>
    <rPh sb="86" eb="88">
      <t>ゲンショウ</t>
    </rPh>
    <rPh sb="95" eb="96">
      <t>カンガ</t>
    </rPh>
    <rPh sb="103" eb="106">
      <t>スイセンカ</t>
    </rPh>
    <rPh sb="106" eb="107">
      <t>リツ</t>
    </rPh>
    <rPh sb="115" eb="117">
      <t>ルイジ</t>
    </rPh>
    <rPh sb="117" eb="119">
      <t>ダンタイ</t>
    </rPh>
    <rPh sb="120" eb="122">
      <t>ゼンコク</t>
    </rPh>
    <rPh sb="122" eb="124">
      <t>ヘイキン</t>
    </rPh>
    <rPh sb="127" eb="128">
      <t>タカ</t>
    </rPh>
    <rPh sb="131" eb="134">
      <t>スイセンカ</t>
    </rPh>
    <rPh sb="134" eb="136">
      <t>ジンコウ</t>
    </rPh>
    <rPh sb="137" eb="138">
      <t>ヘ</t>
    </rPh>
    <rPh sb="143" eb="146">
      <t>シヨウリョウ</t>
    </rPh>
    <rPh sb="146" eb="148">
      <t>シュウニュウ</t>
    </rPh>
    <rPh sb="149" eb="151">
      <t>コンゴ</t>
    </rPh>
    <rPh sb="152" eb="154">
      <t>オオハバ</t>
    </rPh>
    <rPh sb="155" eb="157">
      <t>ゾウカ</t>
    </rPh>
    <rPh sb="158" eb="160">
      <t>ミコ</t>
    </rPh>
    <rPh sb="167" eb="169">
      <t>リュウドウ</t>
    </rPh>
    <rPh sb="169" eb="171">
      <t>ヒリツ</t>
    </rPh>
    <rPh sb="185" eb="186">
      <t>タカ</t>
    </rPh>
    <rPh sb="195" eb="196">
      <t>ヒク</t>
    </rPh>
    <rPh sb="198" eb="200">
      <t>シュウシ</t>
    </rPh>
    <rPh sb="201" eb="203">
      <t>カイゼン</t>
    </rPh>
    <rPh sb="204" eb="205">
      <t>ハカ</t>
    </rPh>
    <rPh sb="206" eb="208">
      <t>リュウドウ</t>
    </rPh>
    <rPh sb="208" eb="210">
      <t>シサン</t>
    </rPh>
    <rPh sb="211" eb="213">
      <t>ゲンキン</t>
    </rPh>
    <rPh sb="213" eb="215">
      <t>ヨキン</t>
    </rPh>
    <rPh sb="217" eb="218">
      <t>フ</t>
    </rPh>
    <rPh sb="223" eb="225">
      <t>カダイ</t>
    </rPh>
    <phoneticPr fontId="7"/>
  </si>
  <si>
    <t>・経常収支比率が高く、概ね良好な経営と言えるが、流動比率が低く、支払能力を高めるための経営改善を図っていく必要がある。
・今後、H28に策定した上下水道ビジョン（H29～H38の経営戦略）により、健全経営に努めるとともに、既存施設の更新時期を控え、流域下水道への接続を検討する。</t>
    <rPh sb="1" eb="3">
      <t>ケイジョウ</t>
    </rPh>
    <rPh sb="3" eb="5">
      <t>シュウシ</t>
    </rPh>
    <rPh sb="5" eb="7">
      <t>ヒリツ</t>
    </rPh>
    <rPh sb="8" eb="9">
      <t>タカ</t>
    </rPh>
    <rPh sb="11" eb="12">
      <t>オオムネ</t>
    </rPh>
    <rPh sb="13" eb="15">
      <t>リョウコウ</t>
    </rPh>
    <rPh sb="16" eb="18">
      <t>ケイエイ</t>
    </rPh>
    <rPh sb="19" eb="20">
      <t>イ</t>
    </rPh>
    <rPh sb="24" eb="26">
      <t>リュウドウ</t>
    </rPh>
    <rPh sb="26" eb="28">
      <t>ヒリツ</t>
    </rPh>
    <rPh sb="29" eb="30">
      <t>ヒク</t>
    </rPh>
    <rPh sb="61" eb="63">
      <t>コンゴ</t>
    </rPh>
    <rPh sb="68" eb="70">
      <t>サクテイ</t>
    </rPh>
    <rPh sb="72" eb="74">
      <t>ジョウゲ</t>
    </rPh>
    <rPh sb="74" eb="76">
      <t>スイドウ</t>
    </rPh>
    <rPh sb="89" eb="91">
      <t>ケイエイ</t>
    </rPh>
    <rPh sb="91" eb="93">
      <t>センリャク</t>
    </rPh>
    <rPh sb="98" eb="100">
      <t>ケンゼン</t>
    </rPh>
    <rPh sb="100" eb="102">
      <t>ケイエイ</t>
    </rPh>
    <rPh sb="103" eb="104">
      <t>ツト</t>
    </rPh>
    <rPh sb="111" eb="113">
      <t>キソン</t>
    </rPh>
    <rPh sb="113" eb="115">
      <t>シセツ</t>
    </rPh>
    <rPh sb="116" eb="118">
      <t>コウシン</t>
    </rPh>
    <rPh sb="118" eb="120">
      <t>ジキ</t>
    </rPh>
    <rPh sb="121" eb="122">
      <t>ヒカ</t>
    </rPh>
    <rPh sb="124" eb="126">
      <t>リュウイキ</t>
    </rPh>
    <rPh sb="126" eb="129">
      <t>ゲスイドウ</t>
    </rPh>
    <rPh sb="131" eb="133">
      <t>セツゾク</t>
    </rPh>
    <rPh sb="134" eb="136">
      <t>ケントウ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</si>
</sst>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  <xf numFmtId="38" fontId="22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20">
    <cellStyle name="桁区切り 2" xfId="2"/>
    <cellStyle name="桁区切り 2 2" xfId="19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66-4CDD-B4AE-2F0316B07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894848"/>
        <c:axId val="321007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66-4CDD-B4AE-2F0316B07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894848"/>
        <c:axId val="321007864"/>
      </c:lineChart>
      <c:dateAx>
        <c:axId val="32189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007864"/>
        <c:crosses val="autoZero"/>
        <c:auto val="1"/>
        <c:lblOffset val="100"/>
        <c:baseTimeUnit val="years"/>
      </c:dateAx>
      <c:valAx>
        <c:axId val="321007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89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74.13</c:v>
                </c:pt>
                <c:pt idx="3">
                  <c:v>69.400000000000006</c:v>
                </c:pt>
                <c:pt idx="4">
                  <c:v>68.16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5-4CC4-B527-98A1C309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804848"/>
        <c:axId val="322807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65-4CC4-B527-98A1C3097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804848"/>
        <c:axId val="322807592"/>
      </c:lineChart>
      <c:dateAx>
        <c:axId val="32280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807592"/>
        <c:crosses val="autoZero"/>
        <c:auto val="1"/>
        <c:lblOffset val="100"/>
        <c:baseTimeUnit val="years"/>
      </c:dateAx>
      <c:valAx>
        <c:axId val="322807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80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98.19</c:v>
                </c:pt>
                <c:pt idx="3">
                  <c:v>97.95</c:v>
                </c:pt>
                <c:pt idx="4">
                  <c:v>98.26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84-41B4-885A-1BED2A04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930320"/>
        <c:axId val="32293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84-41B4-885A-1BED2A04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30320"/>
        <c:axId val="322931888"/>
      </c:lineChart>
      <c:dateAx>
        <c:axId val="322930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931888"/>
        <c:crosses val="autoZero"/>
        <c:auto val="1"/>
        <c:lblOffset val="100"/>
        <c:baseTimeUnit val="years"/>
      </c:dateAx>
      <c:valAx>
        <c:axId val="32293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930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101.84</c:v>
                </c:pt>
                <c:pt idx="3">
                  <c:v>101.47</c:v>
                </c:pt>
                <c:pt idx="4">
                  <c:v>101.6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34-4507-B33B-B8B464B58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007472"/>
        <c:axId val="32100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97.53</c:v>
                </c:pt>
                <c:pt idx="3">
                  <c:v>99.64</c:v>
                </c:pt>
                <c:pt idx="4">
                  <c:v>99.66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34-4507-B33B-B8B464B58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07472"/>
        <c:axId val="321009824"/>
      </c:lineChart>
      <c:dateAx>
        <c:axId val="32100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009824"/>
        <c:crosses val="autoZero"/>
        <c:auto val="1"/>
        <c:lblOffset val="100"/>
        <c:baseTimeUnit val="years"/>
      </c:dateAx>
      <c:valAx>
        <c:axId val="32100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00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3.68</c:v>
                </c:pt>
                <c:pt idx="3">
                  <c:v>7.31</c:v>
                </c:pt>
                <c:pt idx="4">
                  <c:v>10.51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01-4D46-AF1B-FEC1E890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003944"/>
        <c:axId val="321010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20.68</c:v>
                </c:pt>
                <c:pt idx="3">
                  <c:v>22.41</c:v>
                </c:pt>
                <c:pt idx="4">
                  <c:v>22.9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D46-AF1B-FEC1E890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03944"/>
        <c:axId val="321010216"/>
      </c:lineChart>
      <c:dateAx>
        <c:axId val="321003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010216"/>
        <c:crosses val="autoZero"/>
        <c:auto val="1"/>
        <c:lblOffset val="100"/>
        <c:baseTimeUnit val="years"/>
      </c:dateAx>
      <c:valAx>
        <c:axId val="321010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003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F9-410C-BFBB-43B14DD89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005904"/>
        <c:axId val="321004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0.08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F9-410C-BFBB-43B14DD89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05904"/>
        <c:axId val="321004728"/>
      </c:lineChart>
      <c:dateAx>
        <c:axId val="32100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004728"/>
        <c:crosses val="autoZero"/>
        <c:auto val="1"/>
        <c:lblOffset val="100"/>
        <c:baseTimeUnit val="years"/>
      </c:dateAx>
      <c:valAx>
        <c:axId val="321004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00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CA-4DB0-AD66-9A37B9FC4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005512"/>
        <c:axId val="321007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223.09</c:v>
                </c:pt>
                <c:pt idx="3">
                  <c:v>214.61</c:v>
                </c:pt>
                <c:pt idx="4">
                  <c:v>225.39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CA-4DB0-AD66-9A37B9FC4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05512"/>
        <c:axId val="321007080"/>
      </c:lineChart>
      <c:dateAx>
        <c:axId val="321005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007080"/>
        <c:crosses val="autoZero"/>
        <c:auto val="1"/>
        <c:lblOffset val="100"/>
        <c:baseTimeUnit val="years"/>
      </c:dateAx>
      <c:valAx>
        <c:axId val="321007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005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19.39</c:v>
                </c:pt>
                <c:pt idx="3">
                  <c:v>28.58</c:v>
                </c:pt>
                <c:pt idx="4">
                  <c:v>34.090000000000003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02-4123-8AB6-25BAA71B3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807984"/>
        <c:axId val="322809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33.03</c:v>
                </c:pt>
                <c:pt idx="3">
                  <c:v>29.45</c:v>
                </c:pt>
                <c:pt idx="4">
                  <c:v>31.84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02-4123-8AB6-25BAA71B3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807984"/>
        <c:axId val="322809160"/>
      </c:lineChart>
      <c:dateAx>
        <c:axId val="32280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809160"/>
        <c:crosses val="autoZero"/>
        <c:auto val="1"/>
        <c:lblOffset val="100"/>
        <c:baseTimeUnit val="years"/>
      </c:dateAx>
      <c:valAx>
        <c:axId val="322809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80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1156.9100000000001</c:v>
                </c:pt>
                <c:pt idx="3">
                  <c:v>1085.27</c:v>
                </c:pt>
                <c:pt idx="4">
                  <c:v>1062.4000000000001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B8-406C-AF97-335786D53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805632"/>
        <c:axId val="322809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B8-406C-AF97-335786D53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805632"/>
        <c:axId val="322809944"/>
      </c:lineChart>
      <c:dateAx>
        <c:axId val="32280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809944"/>
        <c:crosses val="autoZero"/>
        <c:auto val="1"/>
        <c:lblOffset val="100"/>
        <c:baseTimeUnit val="years"/>
      </c:dateAx>
      <c:valAx>
        <c:axId val="322809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80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82.05</c:v>
                </c:pt>
                <c:pt idx="3">
                  <c:v>70.2</c:v>
                </c:pt>
                <c:pt idx="4">
                  <c:v>73.510000000000005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14-4C7F-9E2A-84F711148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806024"/>
        <c:axId val="32280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14-4C7F-9E2A-84F711148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806024"/>
        <c:axId val="322806416"/>
      </c:lineChart>
      <c:dateAx>
        <c:axId val="322806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806416"/>
        <c:crosses val="autoZero"/>
        <c:auto val="1"/>
        <c:lblOffset val="100"/>
        <c:baseTimeUnit val="years"/>
      </c:dateAx>
      <c:valAx>
        <c:axId val="32280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806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218.71</c:v>
                </c:pt>
                <c:pt idx="3">
                  <c:v>255.22</c:v>
                </c:pt>
                <c:pt idx="4">
                  <c:v>242.47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06-40D9-A369-5E4322C7E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805240"/>
        <c:axId val="32280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06-40D9-A369-5E4322C7E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805240"/>
        <c:axId val="322807200"/>
      </c:lineChart>
      <c:dateAx>
        <c:axId val="322805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2807200"/>
        <c:crosses val="autoZero"/>
        <c:auto val="1"/>
        <c:lblOffset val="100"/>
        <c:baseTimeUnit val="years"/>
      </c:dateAx>
      <c:valAx>
        <c:axId val="32280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2805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【206.58】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1" zoomScaleNormal="100" workbookViewId="0">
      <selection activeCell="BL83" sqref="BL83"/>
    </sheetView>
  </sheetViews>
  <sheetFormatPr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9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富山県　高岡市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4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データ!I6</f>
        <v>法適用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農業集落排水</v>
      </c>
      <c r="Q8" s="73"/>
      <c r="R8" s="73"/>
      <c r="S8" s="73"/>
      <c r="T8" s="73"/>
      <c r="U8" s="73"/>
      <c r="V8" s="73"/>
      <c r="W8" s="73" t="str">
        <f>データ!L6</f>
        <v>F2</v>
      </c>
      <c r="X8" s="73"/>
      <c r="Y8" s="73"/>
      <c r="Z8" s="73"/>
      <c r="AA8" s="73"/>
      <c r="AB8" s="73"/>
      <c r="AC8" s="73"/>
      <c r="AD8" s="74" t="s">
        <v>120</v>
      </c>
      <c r="AE8" s="74"/>
      <c r="AF8" s="74"/>
      <c r="AG8" s="74"/>
      <c r="AH8" s="74"/>
      <c r="AI8" s="74"/>
      <c r="AJ8" s="74"/>
      <c r="AK8" s="4"/>
      <c r="AL8" s="68">
        <f>データ!S6</f>
        <v>174275</v>
      </c>
      <c r="AM8" s="68"/>
      <c r="AN8" s="68"/>
      <c r="AO8" s="68"/>
      <c r="AP8" s="68"/>
      <c r="AQ8" s="68"/>
      <c r="AR8" s="68"/>
      <c r="AS8" s="68"/>
      <c r="AT8" s="67">
        <f>データ!T6</f>
        <v>209.57</v>
      </c>
      <c r="AU8" s="67"/>
      <c r="AV8" s="67"/>
      <c r="AW8" s="67"/>
      <c r="AX8" s="67"/>
      <c r="AY8" s="67"/>
      <c r="AZ8" s="67"/>
      <c r="BA8" s="67"/>
      <c r="BB8" s="67">
        <f>データ!U6</f>
        <v>831.58</v>
      </c>
      <c r="BC8" s="67"/>
      <c r="BD8" s="67"/>
      <c r="BE8" s="67"/>
      <c r="BF8" s="67"/>
      <c r="BG8" s="67"/>
      <c r="BH8" s="67"/>
      <c r="BI8" s="67"/>
      <c r="BJ8" s="4"/>
      <c r="BK8" s="4"/>
      <c r="BL8" s="71" t="s">
        <v>10</v>
      </c>
      <c r="BM8" s="72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4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4"/>
      <c r="BK9" s="4"/>
      <c r="BL9" s="65" t="s">
        <v>20</v>
      </c>
      <c r="BM9" s="66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68.790000000000006</v>
      </c>
      <c r="J10" s="67"/>
      <c r="K10" s="67"/>
      <c r="L10" s="67"/>
      <c r="M10" s="67"/>
      <c r="N10" s="67"/>
      <c r="O10" s="67"/>
      <c r="P10" s="67">
        <f>データ!P6</f>
        <v>2.23</v>
      </c>
      <c r="Q10" s="67"/>
      <c r="R10" s="67"/>
      <c r="S10" s="67"/>
      <c r="T10" s="67"/>
      <c r="U10" s="67"/>
      <c r="V10" s="67"/>
      <c r="W10" s="67">
        <f>データ!Q6</f>
        <v>82.27</v>
      </c>
      <c r="X10" s="67"/>
      <c r="Y10" s="67"/>
      <c r="Z10" s="67"/>
      <c r="AA10" s="67"/>
      <c r="AB10" s="67"/>
      <c r="AC10" s="67"/>
      <c r="AD10" s="68">
        <f>データ!R6</f>
        <v>3412</v>
      </c>
      <c r="AE10" s="68"/>
      <c r="AF10" s="68"/>
      <c r="AG10" s="68"/>
      <c r="AH10" s="68"/>
      <c r="AI10" s="68"/>
      <c r="AJ10" s="68"/>
      <c r="AK10" s="2"/>
      <c r="AL10" s="68">
        <f>データ!V6</f>
        <v>3860</v>
      </c>
      <c r="AM10" s="68"/>
      <c r="AN10" s="68"/>
      <c r="AO10" s="68"/>
      <c r="AP10" s="68"/>
      <c r="AQ10" s="68"/>
      <c r="AR10" s="68"/>
      <c r="AS10" s="68"/>
      <c r="AT10" s="67">
        <f>データ!W6</f>
        <v>1.52</v>
      </c>
      <c r="AU10" s="67"/>
      <c r="AV10" s="67"/>
      <c r="AW10" s="67"/>
      <c r="AX10" s="67"/>
      <c r="AY10" s="67"/>
      <c r="AZ10" s="67"/>
      <c r="BA10" s="67"/>
      <c r="BB10" s="67">
        <f>データ!X6</f>
        <v>2539.4699999999998</v>
      </c>
      <c r="BC10" s="67"/>
      <c r="BD10" s="67"/>
      <c r="BE10" s="67"/>
      <c r="BF10" s="67"/>
      <c r="BG10" s="67"/>
      <c r="BH10" s="67"/>
      <c r="BI10" s="67"/>
      <c r="BJ10" s="2"/>
      <c r="BK10" s="2"/>
      <c r="BL10" s="69" t="s">
        <v>22</v>
      </c>
      <c r="BM10" s="70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6" t="s">
        <v>121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7"/>
      <c r="C34" s="58" t="s">
        <v>27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20"/>
      <c r="R34" s="58" t="s">
        <v>28</v>
      </c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20"/>
      <c r="AG34" s="58" t="s">
        <v>29</v>
      </c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20"/>
      <c r="AV34" s="58" t="s">
        <v>30</v>
      </c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19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20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20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20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19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52" t="s">
        <v>31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6" t="s">
        <v>119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7"/>
      <c r="C56" s="58" t="s">
        <v>32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20"/>
      <c r="R56" s="58" t="s">
        <v>33</v>
      </c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20"/>
      <c r="AG56" s="58" t="s">
        <v>34</v>
      </c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20"/>
      <c r="AV56" s="58" t="s">
        <v>35</v>
      </c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19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20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20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20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19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43" t="s">
        <v>36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52" t="s">
        <v>37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6" t="s">
        <v>122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7"/>
      <c r="C79" s="58" t="s">
        <v>38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20"/>
      <c r="V79" s="20"/>
      <c r="W79" s="58" t="s">
        <v>39</v>
      </c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20"/>
      <c r="AP79" s="20"/>
      <c r="AQ79" s="58" t="s">
        <v>40</v>
      </c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18"/>
      <c r="BJ79" s="19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20"/>
      <c r="V80" s="20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20"/>
      <c r="AP80" s="20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18"/>
      <c r="BJ80" s="19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【99.11】</v>
      </c>
      <c r="F86" s="27" t="str">
        <f>データ!AT6</f>
        <v>【206.58】</v>
      </c>
      <c r="G86" s="27" t="str">
        <f>データ!BE6</f>
        <v>【34.54】</v>
      </c>
      <c r="H86" s="27" t="str">
        <f>データ!BP6</f>
        <v>【914.53】</v>
      </c>
      <c r="I86" s="27" t="str">
        <f>データ!CA6</f>
        <v>【55.73】</v>
      </c>
      <c r="J86" s="27" t="str">
        <f>データ!CL6</f>
        <v>【276.78】</v>
      </c>
      <c r="K86" s="27" t="str">
        <f>データ!CW6</f>
        <v>【59.15】</v>
      </c>
      <c r="L86" s="27" t="str">
        <f>データ!DH6</f>
        <v>【85.01】</v>
      </c>
      <c r="M86" s="27" t="str">
        <f>データ!DS6</f>
        <v>【22.37】</v>
      </c>
      <c r="N86" s="27" t="str">
        <f>データ!ED6</f>
        <v>【0.00】</v>
      </c>
      <c r="O86" s="27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L45:BZ46"/>
    <mergeCell ref="C56:P57"/>
    <mergeCell ref="R56:AE57"/>
    <mergeCell ref="AG56:AT57"/>
    <mergeCell ref="AV56:BI57"/>
    <mergeCell ref="B60:BJ61"/>
    <mergeCell ref="BL47:BZ63"/>
    <mergeCell ref="BL64:BZ65"/>
    <mergeCell ref="C79:T80"/>
    <mergeCell ref="W79:AN80"/>
    <mergeCell ref="AQ79:BH80"/>
    <mergeCell ref="BL66:BZ82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162027</v>
      </c>
      <c r="D6" s="34">
        <f t="shared" si="3"/>
        <v>46</v>
      </c>
      <c r="E6" s="34">
        <f t="shared" si="3"/>
        <v>17</v>
      </c>
      <c r="F6" s="34">
        <f t="shared" si="3"/>
        <v>5</v>
      </c>
      <c r="G6" s="34">
        <f t="shared" si="3"/>
        <v>0</v>
      </c>
      <c r="H6" s="34" t="str">
        <f t="shared" si="3"/>
        <v>富山県　高岡市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農業集落排水</v>
      </c>
      <c r="L6" s="34" t="str">
        <f t="shared" si="3"/>
        <v>F2</v>
      </c>
      <c r="M6" s="34">
        <f t="shared" si="3"/>
        <v>0</v>
      </c>
      <c r="N6" s="35" t="str">
        <f t="shared" si="3"/>
        <v>-</v>
      </c>
      <c r="O6" s="35">
        <f t="shared" si="3"/>
        <v>68.790000000000006</v>
      </c>
      <c r="P6" s="35">
        <f t="shared" si="3"/>
        <v>2.23</v>
      </c>
      <c r="Q6" s="35">
        <f t="shared" si="3"/>
        <v>82.27</v>
      </c>
      <c r="R6" s="35">
        <f t="shared" si="3"/>
        <v>3412</v>
      </c>
      <c r="S6" s="35">
        <f t="shared" si="3"/>
        <v>174275</v>
      </c>
      <c r="T6" s="35">
        <f t="shared" si="3"/>
        <v>209.57</v>
      </c>
      <c r="U6" s="35">
        <f t="shared" si="3"/>
        <v>831.58</v>
      </c>
      <c r="V6" s="35">
        <f t="shared" si="3"/>
        <v>3860</v>
      </c>
      <c r="W6" s="35">
        <f t="shared" si="3"/>
        <v>1.52</v>
      </c>
      <c r="X6" s="35">
        <f t="shared" si="3"/>
        <v>2539.4699999999998</v>
      </c>
      <c r="Y6" s="36" t="str">
        <f>IF(Y7="",NA(),Y7)</f>
        <v>-</v>
      </c>
      <c r="Z6" s="36" t="str">
        <f t="shared" ref="Z6:AH6" si="4">IF(Z7="",NA(),Z7)</f>
        <v>-</v>
      </c>
      <c r="AA6" s="36">
        <f t="shared" si="4"/>
        <v>101.84</v>
      </c>
      <c r="AB6" s="36">
        <f t="shared" si="4"/>
        <v>101.47</v>
      </c>
      <c r="AC6" s="36">
        <f t="shared" si="4"/>
        <v>101.6</v>
      </c>
      <c r="AD6" s="36" t="str">
        <f t="shared" si="4"/>
        <v>-</v>
      </c>
      <c r="AE6" s="36" t="str">
        <f t="shared" si="4"/>
        <v>-</v>
      </c>
      <c r="AF6" s="36">
        <f t="shared" si="4"/>
        <v>97.53</v>
      </c>
      <c r="AG6" s="36">
        <f t="shared" si="4"/>
        <v>99.64</v>
      </c>
      <c r="AH6" s="36">
        <f t="shared" si="4"/>
        <v>99.66</v>
      </c>
      <c r="AI6" s="35" t="str">
        <f>IF(AI7="","",IF(AI7="-","【-】","【"&amp;SUBSTITUTE(TEXT(AI7,"#,##0.00"),"-","△")&amp;"】"))</f>
        <v>【99.11】</v>
      </c>
      <c r="AJ6" s="36" t="str">
        <f>IF(AJ7="",NA(),AJ7)</f>
        <v>-</v>
      </c>
      <c r="AK6" s="36" t="str">
        <f t="shared" ref="AK6:AS6" si="5">IF(AK7="",NA(),AK7)</f>
        <v>-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 t="str">
        <f t="shared" si="5"/>
        <v>-</v>
      </c>
      <c r="AP6" s="36" t="str">
        <f t="shared" si="5"/>
        <v>-</v>
      </c>
      <c r="AQ6" s="36">
        <f t="shared" si="5"/>
        <v>223.09</v>
      </c>
      <c r="AR6" s="36">
        <f t="shared" si="5"/>
        <v>214.61</v>
      </c>
      <c r="AS6" s="36">
        <f t="shared" si="5"/>
        <v>225.39</v>
      </c>
      <c r="AT6" s="35" t="str">
        <f>IF(AT7="","",IF(AT7="-","【-】","【"&amp;SUBSTITUTE(TEXT(AT7,"#,##0.00"),"-","△")&amp;"】"))</f>
        <v>【206.58】</v>
      </c>
      <c r="AU6" s="36" t="str">
        <f>IF(AU7="",NA(),AU7)</f>
        <v>-</v>
      </c>
      <c r="AV6" s="36" t="str">
        <f t="shared" ref="AV6:BD6" si="6">IF(AV7="",NA(),AV7)</f>
        <v>-</v>
      </c>
      <c r="AW6" s="36">
        <f t="shared" si="6"/>
        <v>19.39</v>
      </c>
      <c r="AX6" s="36">
        <f t="shared" si="6"/>
        <v>28.58</v>
      </c>
      <c r="AY6" s="36">
        <f t="shared" si="6"/>
        <v>34.090000000000003</v>
      </c>
      <c r="AZ6" s="36" t="str">
        <f t="shared" si="6"/>
        <v>-</v>
      </c>
      <c r="BA6" s="36" t="str">
        <f t="shared" si="6"/>
        <v>-</v>
      </c>
      <c r="BB6" s="36">
        <f t="shared" si="6"/>
        <v>33.03</v>
      </c>
      <c r="BC6" s="36">
        <f t="shared" si="6"/>
        <v>29.45</v>
      </c>
      <c r="BD6" s="36">
        <f t="shared" si="6"/>
        <v>31.84</v>
      </c>
      <c r="BE6" s="35" t="str">
        <f>IF(BE7="","",IF(BE7="-","【-】","【"&amp;SUBSTITUTE(TEXT(BE7,"#,##0.00"),"-","△")&amp;"】"))</f>
        <v>【34.54】</v>
      </c>
      <c r="BF6" s="36" t="str">
        <f>IF(BF7="",NA(),BF7)</f>
        <v>-</v>
      </c>
      <c r="BG6" s="36" t="str">
        <f t="shared" ref="BG6:BO6" si="7">IF(BG7="",NA(),BG7)</f>
        <v>-</v>
      </c>
      <c r="BH6" s="36">
        <f t="shared" si="7"/>
        <v>1156.9100000000001</v>
      </c>
      <c r="BI6" s="36">
        <f t="shared" si="7"/>
        <v>1085.27</v>
      </c>
      <c r="BJ6" s="36">
        <f t="shared" si="7"/>
        <v>1062.4000000000001</v>
      </c>
      <c r="BK6" s="36" t="str">
        <f t="shared" si="7"/>
        <v>-</v>
      </c>
      <c r="BL6" s="36" t="str">
        <f t="shared" si="7"/>
        <v>-</v>
      </c>
      <c r="BM6" s="36">
        <f t="shared" si="7"/>
        <v>1044.8</v>
      </c>
      <c r="BN6" s="36">
        <f t="shared" si="7"/>
        <v>1081.8</v>
      </c>
      <c r="BO6" s="36">
        <f t="shared" si="7"/>
        <v>974.93</v>
      </c>
      <c r="BP6" s="35" t="str">
        <f>IF(BP7="","",IF(BP7="-","【-】","【"&amp;SUBSTITUTE(TEXT(BP7,"#,##0.00"),"-","△")&amp;"】"))</f>
        <v>【914.53】</v>
      </c>
      <c r="BQ6" s="36" t="str">
        <f>IF(BQ7="",NA(),BQ7)</f>
        <v>-</v>
      </c>
      <c r="BR6" s="36" t="str">
        <f t="shared" ref="BR6:BZ6" si="8">IF(BR7="",NA(),BR7)</f>
        <v>-</v>
      </c>
      <c r="BS6" s="36">
        <f t="shared" si="8"/>
        <v>82.05</v>
      </c>
      <c r="BT6" s="36">
        <f t="shared" si="8"/>
        <v>70.2</v>
      </c>
      <c r="BU6" s="36">
        <f t="shared" si="8"/>
        <v>73.510000000000005</v>
      </c>
      <c r="BV6" s="36" t="str">
        <f t="shared" si="8"/>
        <v>-</v>
      </c>
      <c r="BW6" s="36" t="str">
        <f t="shared" si="8"/>
        <v>-</v>
      </c>
      <c r="BX6" s="36">
        <f t="shared" si="8"/>
        <v>50.82</v>
      </c>
      <c r="BY6" s="36">
        <f t="shared" si="8"/>
        <v>52.19</v>
      </c>
      <c r="BZ6" s="36">
        <f t="shared" si="8"/>
        <v>55.32</v>
      </c>
      <c r="CA6" s="35" t="str">
        <f>IF(CA7="","",IF(CA7="-","【-】","【"&amp;SUBSTITUTE(TEXT(CA7,"#,##0.00"),"-","△")&amp;"】"))</f>
        <v>【55.73】</v>
      </c>
      <c r="CB6" s="36" t="str">
        <f>IF(CB7="",NA(),CB7)</f>
        <v>-</v>
      </c>
      <c r="CC6" s="36" t="str">
        <f t="shared" ref="CC6:CK6" si="9">IF(CC7="",NA(),CC7)</f>
        <v>-</v>
      </c>
      <c r="CD6" s="36">
        <f t="shared" si="9"/>
        <v>218.71</v>
      </c>
      <c r="CE6" s="36">
        <f t="shared" si="9"/>
        <v>255.22</v>
      </c>
      <c r="CF6" s="36">
        <f t="shared" si="9"/>
        <v>242.47</v>
      </c>
      <c r="CG6" s="36" t="str">
        <f t="shared" si="9"/>
        <v>-</v>
      </c>
      <c r="CH6" s="36" t="str">
        <f t="shared" si="9"/>
        <v>-</v>
      </c>
      <c r="CI6" s="36">
        <f t="shared" si="9"/>
        <v>300.52</v>
      </c>
      <c r="CJ6" s="36">
        <f t="shared" si="9"/>
        <v>296.14</v>
      </c>
      <c r="CK6" s="36">
        <f t="shared" si="9"/>
        <v>283.17</v>
      </c>
      <c r="CL6" s="35" t="str">
        <f>IF(CL7="","",IF(CL7="-","【-】","【"&amp;SUBSTITUTE(TEXT(CL7,"#,##0.00"),"-","△")&amp;"】"))</f>
        <v>【276.78】</v>
      </c>
      <c r="CM6" s="36" t="str">
        <f>IF(CM7="",NA(),CM7)</f>
        <v>-</v>
      </c>
      <c r="CN6" s="36" t="str">
        <f t="shared" ref="CN6:CV6" si="10">IF(CN7="",NA(),CN7)</f>
        <v>-</v>
      </c>
      <c r="CO6" s="36">
        <f t="shared" si="10"/>
        <v>74.13</v>
      </c>
      <c r="CP6" s="36">
        <f t="shared" si="10"/>
        <v>69.400000000000006</v>
      </c>
      <c r="CQ6" s="36">
        <f t="shared" si="10"/>
        <v>68.16</v>
      </c>
      <c r="CR6" s="36" t="str">
        <f t="shared" si="10"/>
        <v>-</v>
      </c>
      <c r="CS6" s="36" t="str">
        <f t="shared" si="10"/>
        <v>-</v>
      </c>
      <c r="CT6" s="36">
        <f t="shared" si="10"/>
        <v>53.24</v>
      </c>
      <c r="CU6" s="36">
        <f t="shared" si="10"/>
        <v>52.31</v>
      </c>
      <c r="CV6" s="36">
        <f t="shared" si="10"/>
        <v>60.65</v>
      </c>
      <c r="CW6" s="35" t="str">
        <f>IF(CW7="","",IF(CW7="-","【-】","【"&amp;SUBSTITUTE(TEXT(CW7,"#,##0.00"),"-","△")&amp;"】"))</f>
        <v>【59.15】</v>
      </c>
      <c r="CX6" s="36" t="str">
        <f>IF(CX7="",NA(),CX7)</f>
        <v>-</v>
      </c>
      <c r="CY6" s="36" t="str">
        <f t="shared" ref="CY6:DG6" si="11">IF(CY7="",NA(),CY7)</f>
        <v>-</v>
      </c>
      <c r="CZ6" s="36">
        <f t="shared" si="11"/>
        <v>98.19</v>
      </c>
      <c r="DA6" s="36">
        <f t="shared" si="11"/>
        <v>97.95</v>
      </c>
      <c r="DB6" s="36">
        <f t="shared" si="11"/>
        <v>98.26</v>
      </c>
      <c r="DC6" s="36" t="str">
        <f t="shared" si="11"/>
        <v>-</v>
      </c>
      <c r="DD6" s="36" t="str">
        <f t="shared" si="11"/>
        <v>-</v>
      </c>
      <c r="DE6" s="36">
        <f t="shared" si="11"/>
        <v>84.07</v>
      </c>
      <c r="DF6" s="36">
        <f t="shared" si="11"/>
        <v>84.32</v>
      </c>
      <c r="DG6" s="36">
        <f t="shared" si="11"/>
        <v>84.58</v>
      </c>
      <c r="DH6" s="35" t="str">
        <f>IF(DH7="","",IF(DH7="-","【-】","【"&amp;SUBSTITUTE(TEXT(DH7,"#,##0.00"),"-","△")&amp;"】"))</f>
        <v>【85.01】</v>
      </c>
      <c r="DI6" s="36" t="str">
        <f>IF(DI7="",NA(),DI7)</f>
        <v>-</v>
      </c>
      <c r="DJ6" s="36" t="str">
        <f t="shared" ref="DJ6:DR6" si="12">IF(DJ7="",NA(),DJ7)</f>
        <v>-</v>
      </c>
      <c r="DK6" s="36">
        <f t="shared" si="12"/>
        <v>3.68</v>
      </c>
      <c r="DL6" s="36">
        <f t="shared" si="12"/>
        <v>7.31</v>
      </c>
      <c r="DM6" s="36">
        <f t="shared" si="12"/>
        <v>10.51</v>
      </c>
      <c r="DN6" s="36" t="str">
        <f t="shared" si="12"/>
        <v>-</v>
      </c>
      <c r="DO6" s="36" t="str">
        <f t="shared" si="12"/>
        <v>-</v>
      </c>
      <c r="DP6" s="36">
        <f t="shared" si="12"/>
        <v>20.68</v>
      </c>
      <c r="DQ6" s="36">
        <f t="shared" si="12"/>
        <v>22.41</v>
      </c>
      <c r="DR6" s="36">
        <f t="shared" si="12"/>
        <v>22.9</v>
      </c>
      <c r="DS6" s="35" t="str">
        <f>IF(DS7="","",IF(DS7="-","【-】","【"&amp;SUBSTITUTE(TEXT(DS7,"#,##0.00"),"-","△")&amp;"】"))</f>
        <v>【22.37】</v>
      </c>
      <c r="DT6" s="36" t="str">
        <f>IF(DT7="",NA(),DT7)</f>
        <v>-</v>
      </c>
      <c r="DU6" s="36" t="str">
        <f t="shared" ref="DU6:EC6" si="13">IF(DU7="",NA(),DU7)</f>
        <v>-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6" t="str">
        <f t="shared" si="13"/>
        <v>-</v>
      </c>
      <c r="DZ6" s="36" t="str">
        <f t="shared" si="13"/>
        <v>-</v>
      </c>
      <c r="EA6" s="36">
        <f t="shared" si="13"/>
        <v>0.08</v>
      </c>
      <c r="EB6" s="35">
        <f t="shared" si="13"/>
        <v>0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6" t="str">
        <f>IF(EE7="",NA(),EE7)</f>
        <v>-</v>
      </c>
      <c r="EF6" s="36" t="str">
        <f t="shared" ref="EF6:EN6" si="14">IF(EF7="",NA(),EF7)</f>
        <v>-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6" t="str">
        <f t="shared" si="14"/>
        <v>-</v>
      </c>
      <c r="EK6" s="36" t="str">
        <f t="shared" si="14"/>
        <v>-</v>
      </c>
      <c r="EL6" s="36">
        <f t="shared" si="14"/>
        <v>0.02</v>
      </c>
      <c r="EM6" s="36">
        <f t="shared" si="14"/>
        <v>0.01</v>
      </c>
      <c r="EN6" s="36">
        <f t="shared" si="14"/>
        <v>2.0499999999999998</v>
      </c>
      <c r="EO6" s="35" t="str">
        <f>IF(EO7="","",IF(EO7="-","【-】","【"&amp;SUBSTITUTE(TEXT(EO7,"#,##0.00"),"-","△")&amp;"】"))</f>
        <v>【1.58】</v>
      </c>
    </row>
    <row r="7" spans="1:148" s="37" customFormat="1">
      <c r="A7" s="29"/>
      <c r="B7" s="38">
        <v>2016</v>
      </c>
      <c r="C7" s="38">
        <v>162027</v>
      </c>
      <c r="D7" s="38">
        <v>46</v>
      </c>
      <c r="E7" s="38">
        <v>17</v>
      </c>
      <c r="F7" s="38">
        <v>5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68.790000000000006</v>
      </c>
      <c r="P7" s="39">
        <v>2.23</v>
      </c>
      <c r="Q7" s="39">
        <v>82.27</v>
      </c>
      <c r="R7" s="39">
        <v>3412</v>
      </c>
      <c r="S7" s="39">
        <v>174275</v>
      </c>
      <c r="T7" s="39">
        <v>209.57</v>
      </c>
      <c r="U7" s="39">
        <v>831.58</v>
      </c>
      <c r="V7" s="39">
        <v>3860</v>
      </c>
      <c r="W7" s="39">
        <v>1.52</v>
      </c>
      <c r="X7" s="39">
        <v>2539.4699999999998</v>
      </c>
      <c r="Y7" s="39" t="s">
        <v>113</v>
      </c>
      <c r="Z7" s="39" t="s">
        <v>113</v>
      </c>
      <c r="AA7" s="39">
        <v>101.84</v>
      </c>
      <c r="AB7" s="39">
        <v>101.47</v>
      </c>
      <c r="AC7" s="39">
        <v>101.6</v>
      </c>
      <c r="AD7" s="39" t="s">
        <v>113</v>
      </c>
      <c r="AE7" s="39" t="s">
        <v>113</v>
      </c>
      <c r="AF7" s="39">
        <v>97.53</v>
      </c>
      <c r="AG7" s="39">
        <v>99.64</v>
      </c>
      <c r="AH7" s="39">
        <v>99.66</v>
      </c>
      <c r="AI7" s="39">
        <v>99.11</v>
      </c>
      <c r="AJ7" s="39" t="s">
        <v>113</v>
      </c>
      <c r="AK7" s="39" t="s">
        <v>113</v>
      </c>
      <c r="AL7" s="39">
        <v>0</v>
      </c>
      <c r="AM7" s="39">
        <v>0</v>
      </c>
      <c r="AN7" s="39">
        <v>0</v>
      </c>
      <c r="AO7" s="39" t="s">
        <v>113</v>
      </c>
      <c r="AP7" s="39" t="s">
        <v>113</v>
      </c>
      <c r="AQ7" s="39">
        <v>223.09</v>
      </c>
      <c r="AR7" s="39">
        <v>214.61</v>
      </c>
      <c r="AS7" s="39">
        <v>225.39</v>
      </c>
      <c r="AT7" s="39">
        <v>206.58</v>
      </c>
      <c r="AU7" s="39" t="s">
        <v>113</v>
      </c>
      <c r="AV7" s="39" t="s">
        <v>113</v>
      </c>
      <c r="AW7" s="39">
        <v>19.39</v>
      </c>
      <c r="AX7" s="39">
        <v>28.58</v>
      </c>
      <c r="AY7" s="39">
        <v>34.090000000000003</v>
      </c>
      <c r="AZ7" s="39" t="s">
        <v>113</v>
      </c>
      <c r="BA7" s="39" t="s">
        <v>113</v>
      </c>
      <c r="BB7" s="39">
        <v>33.03</v>
      </c>
      <c r="BC7" s="39">
        <v>29.45</v>
      </c>
      <c r="BD7" s="39">
        <v>31.84</v>
      </c>
      <c r="BE7" s="39">
        <v>34.54</v>
      </c>
      <c r="BF7" s="39" t="s">
        <v>113</v>
      </c>
      <c r="BG7" s="39" t="s">
        <v>113</v>
      </c>
      <c r="BH7" s="39">
        <v>1156.9100000000001</v>
      </c>
      <c r="BI7" s="39">
        <v>1085.27</v>
      </c>
      <c r="BJ7" s="39">
        <v>1062.4000000000001</v>
      </c>
      <c r="BK7" s="39" t="s">
        <v>113</v>
      </c>
      <c r="BL7" s="39" t="s">
        <v>113</v>
      </c>
      <c r="BM7" s="39">
        <v>1044.8</v>
      </c>
      <c r="BN7" s="39">
        <v>1081.8</v>
      </c>
      <c r="BO7" s="39">
        <v>974.93</v>
      </c>
      <c r="BP7" s="39">
        <v>914.53</v>
      </c>
      <c r="BQ7" s="39" t="s">
        <v>113</v>
      </c>
      <c r="BR7" s="39" t="s">
        <v>113</v>
      </c>
      <c r="BS7" s="39">
        <v>82.05</v>
      </c>
      <c r="BT7" s="39">
        <v>70.2</v>
      </c>
      <c r="BU7" s="39">
        <v>73.510000000000005</v>
      </c>
      <c r="BV7" s="39" t="s">
        <v>113</v>
      </c>
      <c r="BW7" s="39" t="s">
        <v>113</v>
      </c>
      <c r="BX7" s="39">
        <v>50.82</v>
      </c>
      <c r="BY7" s="39">
        <v>52.19</v>
      </c>
      <c r="BZ7" s="39">
        <v>55.32</v>
      </c>
      <c r="CA7" s="39">
        <v>55.73</v>
      </c>
      <c r="CB7" s="39" t="s">
        <v>113</v>
      </c>
      <c r="CC7" s="39" t="s">
        <v>113</v>
      </c>
      <c r="CD7" s="39">
        <v>218.71</v>
      </c>
      <c r="CE7" s="39">
        <v>255.22</v>
      </c>
      <c r="CF7" s="39">
        <v>242.47</v>
      </c>
      <c r="CG7" s="39" t="s">
        <v>113</v>
      </c>
      <c r="CH7" s="39" t="s">
        <v>113</v>
      </c>
      <c r="CI7" s="39">
        <v>300.52</v>
      </c>
      <c r="CJ7" s="39">
        <v>296.14</v>
      </c>
      <c r="CK7" s="39">
        <v>283.17</v>
      </c>
      <c r="CL7" s="39">
        <v>276.77999999999997</v>
      </c>
      <c r="CM7" s="39" t="s">
        <v>113</v>
      </c>
      <c r="CN7" s="39" t="s">
        <v>113</v>
      </c>
      <c r="CO7" s="39">
        <v>74.13</v>
      </c>
      <c r="CP7" s="39">
        <v>69.400000000000006</v>
      </c>
      <c r="CQ7" s="39">
        <v>68.16</v>
      </c>
      <c r="CR7" s="39" t="s">
        <v>113</v>
      </c>
      <c r="CS7" s="39" t="s">
        <v>113</v>
      </c>
      <c r="CT7" s="39">
        <v>53.24</v>
      </c>
      <c r="CU7" s="39">
        <v>52.31</v>
      </c>
      <c r="CV7" s="39">
        <v>60.65</v>
      </c>
      <c r="CW7" s="39">
        <v>59.15</v>
      </c>
      <c r="CX7" s="39" t="s">
        <v>113</v>
      </c>
      <c r="CY7" s="39" t="s">
        <v>113</v>
      </c>
      <c r="CZ7" s="39">
        <v>98.19</v>
      </c>
      <c r="DA7" s="39">
        <v>97.95</v>
      </c>
      <c r="DB7" s="39">
        <v>98.26</v>
      </c>
      <c r="DC7" s="39" t="s">
        <v>113</v>
      </c>
      <c r="DD7" s="39" t="s">
        <v>113</v>
      </c>
      <c r="DE7" s="39">
        <v>84.07</v>
      </c>
      <c r="DF7" s="39">
        <v>84.32</v>
      </c>
      <c r="DG7" s="39">
        <v>84.58</v>
      </c>
      <c r="DH7" s="39">
        <v>85.01</v>
      </c>
      <c r="DI7" s="39" t="s">
        <v>113</v>
      </c>
      <c r="DJ7" s="39" t="s">
        <v>113</v>
      </c>
      <c r="DK7" s="39">
        <v>3.68</v>
      </c>
      <c r="DL7" s="39">
        <v>7.31</v>
      </c>
      <c r="DM7" s="39">
        <v>10.51</v>
      </c>
      <c r="DN7" s="39" t="s">
        <v>113</v>
      </c>
      <c r="DO7" s="39" t="s">
        <v>113</v>
      </c>
      <c r="DP7" s="39">
        <v>20.68</v>
      </c>
      <c r="DQ7" s="39">
        <v>22.41</v>
      </c>
      <c r="DR7" s="39">
        <v>22.9</v>
      </c>
      <c r="DS7" s="39">
        <v>22.37</v>
      </c>
      <c r="DT7" s="39" t="s">
        <v>113</v>
      </c>
      <c r="DU7" s="39" t="s">
        <v>113</v>
      </c>
      <c r="DV7" s="39">
        <v>0</v>
      </c>
      <c r="DW7" s="39">
        <v>0</v>
      </c>
      <c r="DX7" s="39">
        <v>0</v>
      </c>
      <c r="DY7" s="39" t="s">
        <v>113</v>
      </c>
      <c r="DZ7" s="39" t="s">
        <v>113</v>
      </c>
      <c r="EA7" s="39">
        <v>0.08</v>
      </c>
      <c r="EB7" s="39">
        <v>0</v>
      </c>
      <c r="EC7" s="39">
        <v>0</v>
      </c>
      <c r="ED7" s="39">
        <v>0</v>
      </c>
      <c r="EE7" s="39" t="s">
        <v>113</v>
      </c>
      <c r="EF7" s="39" t="s">
        <v>113</v>
      </c>
      <c r="EG7" s="39">
        <v>0</v>
      </c>
      <c r="EH7" s="39">
        <v>0</v>
      </c>
      <c r="EI7" s="39">
        <v>0</v>
      </c>
      <c r="EJ7" s="39" t="s">
        <v>113</v>
      </c>
      <c r="EK7" s="39" t="s">
        <v>113</v>
      </c>
      <c r="EL7" s="39">
        <v>0.02</v>
      </c>
      <c r="EM7" s="39">
        <v>0.01</v>
      </c>
      <c r="EN7" s="39">
        <v>2.0499999999999998</v>
      </c>
      <c r="EO7" s="39">
        <v>1.58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富山県</cp:lastModifiedBy>
  <cp:lastPrinted>2018-02-20T05:58:40Z</cp:lastPrinted>
  <dcterms:created xsi:type="dcterms:W3CDTF">2017-12-25T01:58:01Z</dcterms:created>
  <dcterms:modified xsi:type="dcterms:W3CDTF">2018-02-20T05:58:42Z</dcterms:modified>
  <cp:category/>
</cp:coreProperties>
</file>