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滑川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<sst xmlns="http://schemas.openxmlformats.org/spreadsheetml/2006/main" count="232" uniqueCount="120">
  <si>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</si>
  <si>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</si>
  <si>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</si>
  <si>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</si>
  <si>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</si>
  <si>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</si>
  <si>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</si>
  <si>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</si>
  <si>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</si>
  <si>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</si>
  <si>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</si>
  <si>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</si>
  <si>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</si>
  <si>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</si>
  <si>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</si>
  <si>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</si>
  <si>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</si>
  <si>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</si>
  <si>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</si>
  <si>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</si>
  <si>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</si>
  <si>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</si>
  <si>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</si>
  <si>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</si>
  <si>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</si>
  <si>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</si>
  <si>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</si>
  <si>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</si>
  <si>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</si>
  <si>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</si>
  <si>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</si>
  <si>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</si>
  <si>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</si>
  <si>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</si>
  <si>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</si>
  <si>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</si>
  <si>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</si>
  <si>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</si>
  <si>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</si>
  <si>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</si>
  <si>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</si>
  <si>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</si>
  <si>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</si>
  <si>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</si>
  <si>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</si>
  <si>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</si>
  <si>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</si>
  <si>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</si>
  <si>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</si>
  <si>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</si>
  <si>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</si>
  <si>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</si>
  <si>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</si>
  <si>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</si>
  <si>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</si>
  <si>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</si>
  <si>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</si>
  <si>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</si>
  <si>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</si>
  <si>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</si>
  <si>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</si>
  <si>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</si>
  <si>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</si>
  <si>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</si>
  <si>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</si>
  <si>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</si>
  <si>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</si>
  <si>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</si>
  <si>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</si>
  <si>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</si>
  <si>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</si>
  <si>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</si>
  <si>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</si>
  <si>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</si>
  <si>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</si>
  <si>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</si>
  <si>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</si>
  <si>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</si>
  <si>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</si>
  <si>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</si>
  <si>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</si>
  <si>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</si>
  <si>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</si>
  <si>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</si>
  <si>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</si>
  <si>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</si>
  <si>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</si>
  <si>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</si>
  <si>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</si>
  <si>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</si>
  <si>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</si>
  <si>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</si>
  <si>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</si>
  <si>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</si>
  <si>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</si>
  <si>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</si>
  <si>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</si>
  <si>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</si>
  <si>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</si>
  <si>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</si>
  <si>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</si>
  <si>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</si>
  <si>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</si>
  <si>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</si>
  <si>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</si>
  <si>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滑川市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</si>
  <si>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</si>
  <si>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</si>
  <si>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</si>
  <si>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</si>
  <si>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</si>
  <si>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</si>
  <si>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</si>
  <si>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</si>
  <si>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</si>
  <si>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</si>
  <si>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本市水道事業においては、お客様から頂戴する水道料金をはじめ給水収益を用いて概ね順調な事業運営を行うことができております。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るところです。
　今後は平成２７年度に策定した「滑川市水道事業ビジョン」に則り、将来を見通した財政計画、整備計画による事業実施が重要と考えております。
</t>
    <rPh sb="1" eb="2">
      <t>ホン</t>
    </rPh>
    <rPh sb="2" eb="3">
      <t>シ</t>
    </rPh>
    <rPh sb="3" eb="5">
      <t>スイドウ</t>
    </rPh>
    <rPh sb="5" eb="7">
      <t>ジギョウ</t>
    </rPh>
    <rPh sb="14" eb="16">
      <t>キャクサマ</t>
    </rPh>
    <rPh sb="18" eb="20">
      <t>チョウダイ</t>
    </rPh>
    <rPh sb="22" eb="25">
      <t>スイドウリョウ</t>
    </rPh>
    <rPh sb="25" eb="26">
      <t>キン</t>
    </rPh>
    <rPh sb="30" eb="32">
      <t>キュウスイ</t>
    </rPh>
    <rPh sb="32" eb="34">
      <t>シュウエキ</t>
    </rPh>
    <rPh sb="35" eb="36">
      <t>モチ</t>
    </rPh>
    <rPh sb="38" eb="39">
      <t>オオム</t>
    </rPh>
    <rPh sb="40" eb="42">
      <t>ジュンチョウ</t>
    </rPh>
    <rPh sb="43" eb="45">
      <t>ジギョウ</t>
    </rPh>
    <rPh sb="45" eb="47">
      <t>ウンエイ</t>
    </rPh>
    <rPh sb="48" eb="49">
      <t>オコナ</t>
    </rPh>
    <rPh sb="64" eb="66">
      <t>キャクサマ</t>
    </rPh>
    <rPh sb="82" eb="84">
      <t>キキ</t>
    </rPh>
    <rPh sb="101" eb="104">
      <t>スイドウスイ</t>
    </rPh>
    <rPh sb="105" eb="107">
      <t>シヨウ</t>
    </rPh>
    <rPh sb="201" eb="203">
      <t>コンゴ</t>
    </rPh>
    <rPh sb="204" eb="206">
      <t>ヘイセイ</t>
    </rPh>
    <rPh sb="208" eb="210">
      <t>ネンド</t>
    </rPh>
    <rPh sb="211" eb="213">
      <t>サクテイ</t>
    </rPh>
    <rPh sb="216" eb="218">
      <t>ナメリカワ</t>
    </rPh>
    <rPh sb="218" eb="219">
      <t>シ</t>
    </rPh>
    <rPh sb="219" eb="221">
      <t>スイドウ</t>
    </rPh>
    <rPh sb="221" eb="223">
      <t>ジギョウ</t>
    </rPh>
    <rPh sb="229" eb="230">
      <t>ノット</t>
    </rPh>
    <rPh sb="251" eb="253">
      <t>ジギョウ</t>
    </rPh>
    <rPh sb="253" eb="255">
      <t>ジッシ</t>
    </rPh>
    <phoneticPr fontId="7"/>
  </si>
  <si>
    <t xml:space="preserve">（有形固定資産減価償却率）
　法定耐用年数を迎える保有資産は近年増加傾向にあります。特に揚水ポンプやテレメータなどの設備については適切な修繕を行いながら活用しておりますが、修理部材の供給状況を確認しながら適切な時期に更新を行っていく必要があります。
（管路経年化率）
　管路については、漏水が多発する箇所をはじめ、耐用年数を大幅に経過している管路を中心に布設替を行っており、類似団体や全国平均と比較しても、経年化率は低く抑えられております。
（管路更新率）
　管路の更新については、漏水が多発する箇所をはじめ、耐用年数を大幅に経過している管路を中心に計画的な布設替を行っており、類似団体や全国平均と比較しても積極的な管路更新に努めております。
</t>
    <rPh sb="116" eb="118">
      <t>ヒツヨウ</t>
    </rPh>
    <rPh sb="204" eb="207">
      <t>ケイネンカ</t>
    </rPh>
    <rPh sb="207" eb="208">
      <t>リツ</t>
    </rPh>
    <rPh sb="209" eb="210">
      <t>ヒク</t>
    </rPh>
    <rPh sb="211" eb="212">
      <t>オサ</t>
    </rPh>
    <rPh sb="277" eb="280">
      <t>ケイカクテキ</t>
    </rPh>
    <phoneticPr fontId="7"/>
  </si>
  <si>
    <t>非設置</t>
    <rPh sb="0" eb="1">
      <t>ヒ</t>
    </rPh>
    <rPh sb="1" eb="3">
      <t>セッチ</t>
    </rPh>
    <phoneticPr fontId="4"/>
  </si>
  <si>
    <t>（経常収支比率・累積欠損比率）
　経常収支比率については、H28決算で116.33％となっており、累積欠損金については存在しておりません。お客様から頂戴する水道料金や手数料などで事業全体の運営をまかなっており、一般会計からの繰入金も一切なく順調に経営を行うことができております。
（流動比率）
　流動比率は１００％を大きく上回っており、水道事業を運営するための運転資金を十分確保しております。
（企業債残高対給水収益比率）
　本市水道事業においては、給水収益に対する企業債残高が他類似団体よりも大幅に上回っており、企業債の借入を抑制する必要があると考えております。
（料金回収率）
　料金回収率は過去においても概ね１１１％前後で推移しており、給水に係る費用を給水収益のみでまかなうことができております。
（給水原価）
　本市水道事業においては、純麗な地下水を利用しており、浄水設備が不要であるため、給水原価は１００円未満となっており、安価な水道水を提供しております。
（施設利用率）
　施設利用率は６０％以上を維持しており、類似団体と比較しても効率的な施設利用を行っております。水道利用者の減少に伴い配水量が減少傾向になる場合には、ダウンサイジングなどの検討を行う必要があるものと考えております。
（有収率）
　有収率は８７％となっていますが、全国平均９０%よりも低い数値となっており、配水・給水管の布設替などを通じて漏水の減少に努め、数値の改善を図る必要があります。</t>
    <rPh sb="8" eb="10">
      <t>ルイセキ</t>
    </rPh>
    <rPh sb="49" eb="51">
      <t>ルイセキ</t>
    </rPh>
    <rPh sb="51" eb="54">
      <t>ケッソンキン</t>
    </rPh>
    <rPh sb="59" eb="61">
      <t>ソンザイ</t>
    </rPh>
    <rPh sb="274" eb="275">
      <t>カンガ</t>
    </rPh>
    <rPh sb="372" eb="373">
      <t>ジュン</t>
    </rPh>
    <rPh sb="373" eb="374">
      <t>レイ</t>
    </rPh>
    <rPh sb="557" eb="558">
      <t>シュウ</t>
    </rPh>
    <rPh sb="624" eb="625">
      <t>ハカ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</si>
</sst>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0" applyFont="1" applyBorder="1" applyAlignment="1" applyProtection="1">
      <alignment horizontal="left" vertical="distributed" wrapText="1"/>
      <protection locked="0"/>
    </xf>
    <xf numFmtId="0" fontId="14" fillId="0" borderId="0" xfId="0" applyFont="1" applyBorder="1" applyAlignment="1" applyProtection="1">
      <alignment horizontal="left" vertical="distributed" wrapText="1"/>
      <protection locked="0"/>
    </xf>
    <xf numFmtId="0" fontId="14" fillId="0" borderId="10" xfId="0" applyFont="1" applyBorder="1" applyAlignment="1" applyProtection="1">
      <alignment horizontal="left" vertical="distributed" wrapText="1"/>
      <protection locked="0"/>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0.75</c:v>
                </c:pt>
                <c:pt idx="1">
                  <c:v>1.29</c:v>
                </c:pt>
                <c:pt idx="2">
                  <c:v>0.91</c:v>
                </c:pt>
                <c:pt idx="3">
                  <c:v>0.13</c:v>
                </c:pt>
                <c:pt idx="4">
                  <c:v>0.88</c:v>
                </c:pt>
              </c:numCache>
            </c:numRef>
          </c:val>
          <c:extLst xmlns:c16r2="http://schemas.microsoft.com/office/drawing/2015/06/chart">
            <c:ext xmlns:c16="http://schemas.microsoft.com/office/drawing/2014/chart" uri="{C3380CC4-5D6E-409C-BE32-E72D297353CC}">
              <c16:uniqueId val="{00000000-9E0C-4466-939B-C34F16F4A947}"/>
            </c:ext>
          </c:extLst>
        </c:ser>
        <c:dLbls>
          <c:showLegendKey val="0"/>
          <c:showVal val="0"/>
          <c:showCatName val="0"/>
          <c:showSerName val="0"/>
          <c:showPercent val="0"/>
          <c:showBubbleSize val="0"/>
        </c:dLbls>
        <c:gapWidth val="150"/>
        <c:axId val="329759008"/>
        <c:axId val="3297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9E0C-4466-939B-C34F16F4A947}"/>
            </c:ext>
          </c:extLst>
        </c:ser>
        <c:dLbls>
          <c:showLegendKey val="0"/>
          <c:showVal val="0"/>
          <c:showCatName val="0"/>
          <c:showSerName val="0"/>
          <c:showPercent val="0"/>
          <c:showBubbleSize val="0"/>
        </c:dLbls>
        <c:marker val="1"/>
        <c:smooth val="0"/>
        <c:axId val="329759008"/>
        <c:axId val="329759392"/>
      </c:lineChart>
      <c:dateAx>
        <c:axId val="329759008"/>
        <c:scaling>
          <c:orientation val="minMax"/>
        </c:scaling>
        <c:delete val="1"/>
        <c:axPos val="b"/>
        <c:numFmt formatCode="ge" sourceLinked="1"/>
        <c:majorTickMark val="none"/>
        <c:minorTickMark val="none"/>
        <c:tickLblPos val="none"/>
        <c:crossAx val="329759392"/>
        <c:crosses val="autoZero"/>
        <c:auto val="1"/>
        <c:lblOffset val="100"/>
        <c:baseTimeUnit val="years"/>
      </c:dateAx>
      <c:valAx>
        <c:axId val="3297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63.49</c:v>
                </c:pt>
                <c:pt idx="1">
                  <c:v>62.79</c:v>
                </c:pt>
                <c:pt idx="2">
                  <c:v>67.09</c:v>
                </c:pt>
                <c:pt idx="3">
                  <c:v>66.28</c:v>
                </c:pt>
                <c:pt idx="4">
                  <c:v>66.56</c:v>
                </c:pt>
              </c:numCache>
            </c:numRef>
          </c:val>
          <c:extLst xmlns:c16r2="http://schemas.microsoft.com/office/drawing/2015/06/chart">
            <c:ext xmlns:c16="http://schemas.microsoft.com/office/drawing/2014/chart" uri="{C3380CC4-5D6E-409C-BE32-E72D297353CC}">
              <c16:uniqueId val="{00000000-008A-4DBB-B057-175D46220FDF}"/>
            </c:ext>
          </c:extLst>
        </c:ser>
        <c:dLbls>
          <c:showLegendKey val="0"/>
          <c:showVal val="0"/>
          <c:showCatName val="0"/>
          <c:showSerName val="0"/>
          <c:showPercent val="0"/>
          <c:showBubbleSize val="0"/>
        </c:dLbls>
        <c:gapWidth val="150"/>
        <c:axId val="330603736"/>
        <c:axId val="33059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008A-4DBB-B057-175D46220FDF}"/>
            </c:ext>
          </c:extLst>
        </c:ser>
        <c:dLbls>
          <c:showLegendKey val="0"/>
          <c:showVal val="0"/>
          <c:showCatName val="0"/>
          <c:showSerName val="0"/>
          <c:showPercent val="0"/>
          <c:showBubbleSize val="0"/>
        </c:dLbls>
        <c:marker val="1"/>
        <c:smooth val="0"/>
        <c:axId val="330603736"/>
        <c:axId val="330596680"/>
      </c:lineChart>
      <c:dateAx>
        <c:axId val="330603736"/>
        <c:scaling>
          <c:orientation val="minMax"/>
        </c:scaling>
        <c:delete val="1"/>
        <c:axPos val="b"/>
        <c:numFmt formatCode="ge" sourceLinked="1"/>
        <c:majorTickMark val="none"/>
        <c:minorTickMark val="none"/>
        <c:tickLblPos val="none"/>
        <c:crossAx val="330596680"/>
        <c:crosses val="autoZero"/>
        <c:auto val="1"/>
        <c:lblOffset val="100"/>
        <c:baseTimeUnit val="years"/>
      </c:dateAx>
      <c:valAx>
        <c:axId val="33059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0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86.72</c:v>
                </c:pt>
                <c:pt idx="1">
                  <c:v>86.86</c:v>
                </c:pt>
                <c:pt idx="2">
                  <c:v>86.9</c:v>
                </c:pt>
                <c:pt idx="3">
                  <c:v>86.9</c:v>
                </c:pt>
                <c:pt idx="4">
                  <c:v>87</c:v>
                </c:pt>
              </c:numCache>
            </c:numRef>
          </c:val>
          <c:extLst xmlns:c16r2="http://schemas.microsoft.com/office/drawing/2015/06/chart">
            <c:ext xmlns:c16="http://schemas.microsoft.com/office/drawing/2014/chart" uri="{C3380CC4-5D6E-409C-BE32-E72D297353CC}">
              <c16:uniqueId val="{00000000-29C8-479F-A48A-5B2D2FE81A45}"/>
            </c:ext>
          </c:extLst>
        </c:ser>
        <c:dLbls>
          <c:showLegendKey val="0"/>
          <c:showVal val="0"/>
          <c:showCatName val="0"/>
          <c:showSerName val="0"/>
          <c:showPercent val="0"/>
          <c:showBubbleSize val="0"/>
        </c:dLbls>
        <c:gapWidth val="150"/>
        <c:axId val="330598248"/>
        <c:axId val="33059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29C8-479F-A48A-5B2D2FE81A45}"/>
            </c:ext>
          </c:extLst>
        </c:ser>
        <c:dLbls>
          <c:showLegendKey val="0"/>
          <c:showVal val="0"/>
          <c:showCatName val="0"/>
          <c:showSerName val="0"/>
          <c:showPercent val="0"/>
          <c:showBubbleSize val="0"/>
        </c:dLbls>
        <c:marker val="1"/>
        <c:smooth val="0"/>
        <c:axId val="330598248"/>
        <c:axId val="330598640"/>
      </c:lineChart>
      <c:dateAx>
        <c:axId val="330598248"/>
        <c:scaling>
          <c:orientation val="minMax"/>
        </c:scaling>
        <c:delete val="1"/>
        <c:axPos val="b"/>
        <c:numFmt formatCode="ge" sourceLinked="1"/>
        <c:majorTickMark val="none"/>
        <c:minorTickMark val="none"/>
        <c:tickLblPos val="none"/>
        <c:crossAx val="330598640"/>
        <c:crosses val="autoZero"/>
        <c:auto val="1"/>
        <c:lblOffset val="100"/>
        <c:baseTimeUnit val="years"/>
      </c:dateAx>
      <c:valAx>
        <c:axId val="33059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9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123.14</c:v>
                </c:pt>
                <c:pt idx="1">
                  <c:v>118.2</c:v>
                </c:pt>
                <c:pt idx="2">
                  <c:v>115.61</c:v>
                </c:pt>
                <c:pt idx="3">
                  <c:v>117.41</c:v>
                </c:pt>
                <c:pt idx="4">
                  <c:v>116.33</c:v>
                </c:pt>
              </c:numCache>
            </c:numRef>
          </c:val>
          <c:extLst xmlns:c16r2="http://schemas.microsoft.com/office/drawing/2015/06/chart">
            <c:ext xmlns:c16="http://schemas.microsoft.com/office/drawing/2014/chart" uri="{C3380CC4-5D6E-409C-BE32-E72D297353CC}">
              <c16:uniqueId val="{00000000-27D9-41E8-A4CE-4E245D6CBD49}"/>
            </c:ext>
          </c:extLst>
        </c:ser>
        <c:dLbls>
          <c:showLegendKey val="0"/>
          <c:showVal val="0"/>
          <c:showCatName val="0"/>
          <c:showSerName val="0"/>
          <c:showPercent val="0"/>
          <c:showBubbleSize val="0"/>
        </c:dLbls>
        <c:gapWidth val="150"/>
        <c:axId val="330389392"/>
        <c:axId val="33038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27D9-41E8-A4CE-4E245D6CBD49}"/>
            </c:ext>
          </c:extLst>
        </c:ser>
        <c:dLbls>
          <c:showLegendKey val="0"/>
          <c:showVal val="0"/>
          <c:showCatName val="0"/>
          <c:showSerName val="0"/>
          <c:showPercent val="0"/>
          <c:showBubbleSize val="0"/>
        </c:dLbls>
        <c:marker val="1"/>
        <c:smooth val="0"/>
        <c:axId val="330389392"/>
        <c:axId val="330389776"/>
      </c:lineChart>
      <c:dateAx>
        <c:axId val="330389392"/>
        <c:scaling>
          <c:orientation val="minMax"/>
        </c:scaling>
        <c:delete val="1"/>
        <c:axPos val="b"/>
        <c:numFmt formatCode="ge" sourceLinked="1"/>
        <c:majorTickMark val="none"/>
        <c:minorTickMark val="none"/>
        <c:tickLblPos val="none"/>
        <c:crossAx val="330389776"/>
        <c:crosses val="autoZero"/>
        <c:auto val="1"/>
        <c:lblOffset val="100"/>
        <c:baseTimeUnit val="years"/>
      </c:dateAx>
      <c:valAx>
        <c:axId val="33038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38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36.54</c:v>
                </c:pt>
                <c:pt idx="1">
                  <c:v>37.81</c:v>
                </c:pt>
                <c:pt idx="2">
                  <c:v>44.58</c:v>
                </c:pt>
                <c:pt idx="3">
                  <c:v>45.49</c:v>
                </c:pt>
                <c:pt idx="4">
                  <c:v>47.03</c:v>
                </c:pt>
              </c:numCache>
            </c:numRef>
          </c:val>
          <c:extLst xmlns:c16r2="http://schemas.microsoft.com/office/drawing/2015/06/chart">
            <c:ext xmlns:c16="http://schemas.microsoft.com/office/drawing/2014/chart" uri="{C3380CC4-5D6E-409C-BE32-E72D297353CC}">
              <c16:uniqueId val="{00000000-BFFD-40F4-9D29-39B4B1EC82A4}"/>
            </c:ext>
          </c:extLst>
        </c:ser>
        <c:dLbls>
          <c:showLegendKey val="0"/>
          <c:showVal val="0"/>
          <c:showCatName val="0"/>
          <c:showSerName val="0"/>
          <c:showPercent val="0"/>
          <c:showBubbleSize val="0"/>
        </c:dLbls>
        <c:gapWidth val="150"/>
        <c:axId val="330357040"/>
        <c:axId val="3303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BFFD-40F4-9D29-39B4B1EC82A4}"/>
            </c:ext>
          </c:extLst>
        </c:ser>
        <c:dLbls>
          <c:showLegendKey val="0"/>
          <c:showVal val="0"/>
          <c:showCatName val="0"/>
          <c:showSerName val="0"/>
          <c:showPercent val="0"/>
          <c:showBubbleSize val="0"/>
        </c:dLbls>
        <c:marker val="1"/>
        <c:smooth val="0"/>
        <c:axId val="330357040"/>
        <c:axId val="330359392"/>
      </c:lineChart>
      <c:dateAx>
        <c:axId val="330357040"/>
        <c:scaling>
          <c:orientation val="minMax"/>
        </c:scaling>
        <c:delete val="1"/>
        <c:axPos val="b"/>
        <c:numFmt formatCode="ge" sourceLinked="1"/>
        <c:majorTickMark val="none"/>
        <c:minorTickMark val="none"/>
        <c:tickLblPos val="none"/>
        <c:crossAx val="330359392"/>
        <c:crosses val="autoZero"/>
        <c:auto val="1"/>
        <c:lblOffset val="100"/>
        <c:baseTimeUnit val="years"/>
      </c:dateAx>
      <c:valAx>
        <c:axId val="3303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5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2.57</c:v>
                </c:pt>
                <c:pt idx="1">
                  <c:v>3.34</c:v>
                </c:pt>
                <c:pt idx="2">
                  <c:v>5.34</c:v>
                </c:pt>
                <c:pt idx="3">
                  <c:v>6.33</c:v>
                </c:pt>
                <c:pt idx="4">
                  <c:v>9.64</c:v>
                </c:pt>
              </c:numCache>
            </c:numRef>
          </c:val>
          <c:extLst xmlns:c16r2="http://schemas.microsoft.com/office/drawing/2015/06/chart">
            <c:ext xmlns:c16="http://schemas.microsoft.com/office/drawing/2014/chart" uri="{C3380CC4-5D6E-409C-BE32-E72D297353CC}">
              <c16:uniqueId val="{00000000-9D3B-480F-A5B5-85648BABFD74}"/>
            </c:ext>
          </c:extLst>
        </c:ser>
        <c:dLbls>
          <c:showLegendKey val="0"/>
          <c:showVal val="0"/>
          <c:showCatName val="0"/>
          <c:showSerName val="0"/>
          <c:showPercent val="0"/>
          <c:showBubbleSize val="0"/>
        </c:dLbls>
        <c:gapWidth val="150"/>
        <c:axId val="330355080"/>
        <c:axId val="330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9D3B-480F-A5B5-85648BABFD74}"/>
            </c:ext>
          </c:extLst>
        </c:ser>
        <c:dLbls>
          <c:showLegendKey val="0"/>
          <c:showVal val="0"/>
          <c:showCatName val="0"/>
          <c:showSerName val="0"/>
          <c:showPercent val="0"/>
          <c:showBubbleSize val="0"/>
        </c:dLbls>
        <c:marker val="1"/>
        <c:smooth val="0"/>
        <c:axId val="330355080"/>
        <c:axId val="330354688"/>
      </c:lineChart>
      <c:dateAx>
        <c:axId val="330355080"/>
        <c:scaling>
          <c:orientation val="minMax"/>
        </c:scaling>
        <c:delete val="1"/>
        <c:axPos val="b"/>
        <c:numFmt formatCode="ge" sourceLinked="1"/>
        <c:majorTickMark val="none"/>
        <c:minorTickMark val="none"/>
        <c:tickLblPos val="none"/>
        <c:crossAx val="330354688"/>
        <c:crosses val="autoZero"/>
        <c:auto val="1"/>
        <c:lblOffset val="100"/>
        <c:baseTimeUnit val="years"/>
      </c:dateAx>
      <c:valAx>
        <c:axId val="330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5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85-4C3D-91A3-24EFDC350F48}"/>
            </c:ext>
          </c:extLst>
        </c:ser>
        <c:dLbls>
          <c:showLegendKey val="0"/>
          <c:showVal val="0"/>
          <c:showCatName val="0"/>
          <c:showSerName val="0"/>
          <c:showPercent val="0"/>
          <c:showBubbleSize val="0"/>
        </c:dLbls>
        <c:gapWidth val="150"/>
        <c:axId val="330357432"/>
        <c:axId val="33035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6E85-4C3D-91A3-24EFDC350F48}"/>
            </c:ext>
          </c:extLst>
        </c:ser>
        <c:dLbls>
          <c:showLegendKey val="0"/>
          <c:showVal val="0"/>
          <c:showCatName val="0"/>
          <c:showSerName val="0"/>
          <c:showPercent val="0"/>
          <c:showBubbleSize val="0"/>
        </c:dLbls>
        <c:marker val="1"/>
        <c:smooth val="0"/>
        <c:axId val="330357432"/>
        <c:axId val="330358216"/>
      </c:lineChart>
      <c:dateAx>
        <c:axId val="330357432"/>
        <c:scaling>
          <c:orientation val="minMax"/>
        </c:scaling>
        <c:delete val="1"/>
        <c:axPos val="b"/>
        <c:numFmt formatCode="ge" sourceLinked="1"/>
        <c:majorTickMark val="none"/>
        <c:minorTickMark val="none"/>
        <c:tickLblPos val="none"/>
        <c:crossAx val="330358216"/>
        <c:crosses val="autoZero"/>
        <c:auto val="1"/>
        <c:lblOffset val="100"/>
        <c:baseTimeUnit val="years"/>
      </c:dateAx>
      <c:valAx>
        <c:axId val="33035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35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940.74</c:v>
                </c:pt>
                <c:pt idx="1">
                  <c:v>1403.73</c:v>
                </c:pt>
                <c:pt idx="2">
                  <c:v>392.21</c:v>
                </c:pt>
                <c:pt idx="3">
                  <c:v>346.64</c:v>
                </c:pt>
                <c:pt idx="4">
                  <c:v>254.04</c:v>
                </c:pt>
              </c:numCache>
            </c:numRef>
          </c:val>
          <c:extLst xmlns:c16r2="http://schemas.microsoft.com/office/drawing/2015/06/chart">
            <c:ext xmlns:c16="http://schemas.microsoft.com/office/drawing/2014/chart" uri="{C3380CC4-5D6E-409C-BE32-E72D297353CC}">
              <c16:uniqueId val="{00000000-3530-4073-9A79-16E058D835C5}"/>
            </c:ext>
          </c:extLst>
        </c:ser>
        <c:dLbls>
          <c:showLegendKey val="0"/>
          <c:showVal val="0"/>
          <c:showCatName val="0"/>
          <c:showSerName val="0"/>
          <c:showPercent val="0"/>
          <c:showBubbleSize val="0"/>
        </c:dLbls>
        <c:gapWidth val="150"/>
        <c:axId val="330355864"/>
        <c:axId val="33036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3530-4073-9A79-16E058D835C5}"/>
            </c:ext>
          </c:extLst>
        </c:ser>
        <c:dLbls>
          <c:showLegendKey val="0"/>
          <c:showVal val="0"/>
          <c:showCatName val="0"/>
          <c:showSerName val="0"/>
          <c:showPercent val="0"/>
          <c:showBubbleSize val="0"/>
        </c:dLbls>
        <c:marker val="1"/>
        <c:smooth val="0"/>
        <c:axId val="330355864"/>
        <c:axId val="330361744"/>
      </c:lineChart>
      <c:dateAx>
        <c:axId val="330355864"/>
        <c:scaling>
          <c:orientation val="minMax"/>
        </c:scaling>
        <c:delete val="1"/>
        <c:axPos val="b"/>
        <c:numFmt formatCode="ge" sourceLinked="1"/>
        <c:majorTickMark val="none"/>
        <c:minorTickMark val="none"/>
        <c:tickLblPos val="none"/>
        <c:crossAx val="330361744"/>
        <c:crosses val="autoZero"/>
        <c:auto val="1"/>
        <c:lblOffset val="100"/>
        <c:baseTimeUnit val="years"/>
      </c:dateAx>
      <c:valAx>
        <c:axId val="33036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35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545.16</c:v>
                </c:pt>
                <c:pt idx="1">
                  <c:v>601.73</c:v>
                </c:pt>
                <c:pt idx="2">
                  <c:v>596.79</c:v>
                </c:pt>
                <c:pt idx="3">
                  <c:v>586.24</c:v>
                </c:pt>
                <c:pt idx="4">
                  <c:v>566.75</c:v>
                </c:pt>
              </c:numCache>
            </c:numRef>
          </c:val>
          <c:extLst xmlns:c16r2="http://schemas.microsoft.com/office/drawing/2015/06/chart">
            <c:ext xmlns:c16="http://schemas.microsoft.com/office/drawing/2014/chart" uri="{C3380CC4-5D6E-409C-BE32-E72D297353CC}">
              <c16:uniqueId val="{00000000-3B96-415C-9FFB-E61063633392}"/>
            </c:ext>
          </c:extLst>
        </c:ser>
        <c:dLbls>
          <c:showLegendKey val="0"/>
          <c:showVal val="0"/>
          <c:showCatName val="0"/>
          <c:showSerName val="0"/>
          <c:showPercent val="0"/>
          <c:showBubbleSize val="0"/>
        </c:dLbls>
        <c:gapWidth val="150"/>
        <c:axId val="330602560"/>
        <c:axId val="33060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3B96-415C-9FFB-E61063633392}"/>
            </c:ext>
          </c:extLst>
        </c:ser>
        <c:dLbls>
          <c:showLegendKey val="0"/>
          <c:showVal val="0"/>
          <c:showCatName val="0"/>
          <c:showSerName val="0"/>
          <c:showPercent val="0"/>
          <c:showBubbleSize val="0"/>
        </c:dLbls>
        <c:marker val="1"/>
        <c:smooth val="0"/>
        <c:axId val="330602560"/>
        <c:axId val="330600208"/>
      </c:lineChart>
      <c:dateAx>
        <c:axId val="330602560"/>
        <c:scaling>
          <c:orientation val="minMax"/>
        </c:scaling>
        <c:delete val="1"/>
        <c:axPos val="b"/>
        <c:numFmt formatCode="ge" sourceLinked="1"/>
        <c:majorTickMark val="none"/>
        <c:minorTickMark val="none"/>
        <c:tickLblPos val="none"/>
        <c:crossAx val="330600208"/>
        <c:crosses val="autoZero"/>
        <c:auto val="1"/>
        <c:lblOffset val="100"/>
        <c:baseTimeUnit val="years"/>
      </c:dateAx>
      <c:valAx>
        <c:axId val="33060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118.19</c:v>
                </c:pt>
                <c:pt idx="1">
                  <c:v>111.07</c:v>
                </c:pt>
                <c:pt idx="2">
                  <c:v>110.86</c:v>
                </c:pt>
                <c:pt idx="3">
                  <c:v>112.46</c:v>
                </c:pt>
                <c:pt idx="4">
                  <c:v>111.59</c:v>
                </c:pt>
              </c:numCache>
            </c:numRef>
          </c:val>
          <c:extLst xmlns:c16r2="http://schemas.microsoft.com/office/drawing/2015/06/chart">
            <c:ext xmlns:c16="http://schemas.microsoft.com/office/drawing/2014/chart" uri="{C3380CC4-5D6E-409C-BE32-E72D297353CC}">
              <c16:uniqueId val="{00000000-69E9-4BB2-86A1-72B96A22194F}"/>
            </c:ext>
          </c:extLst>
        </c:ser>
        <c:dLbls>
          <c:showLegendKey val="0"/>
          <c:showVal val="0"/>
          <c:showCatName val="0"/>
          <c:showSerName val="0"/>
          <c:showPercent val="0"/>
          <c:showBubbleSize val="0"/>
        </c:dLbls>
        <c:gapWidth val="150"/>
        <c:axId val="330600992"/>
        <c:axId val="33060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69E9-4BB2-86A1-72B96A22194F}"/>
            </c:ext>
          </c:extLst>
        </c:ser>
        <c:dLbls>
          <c:showLegendKey val="0"/>
          <c:showVal val="0"/>
          <c:showCatName val="0"/>
          <c:showSerName val="0"/>
          <c:showPercent val="0"/>
          <c:showBubbleSize val="0"/>
        </c:dLbls>
        <c:marker val="1"/>
        <c:smooth val="0"/>
        <c:axId val="330600992"/>
        <c:axId val="330602952"/>
      </c:lineChart>
      <c:dateAx>
        <c:axId val="330600992"/>
        <c:scaling>
          <c:orientation val="minMax"/>
        </c:scaling>
        <c:delete val="1"/>
        <c:axPos val="b"/>
        <c:numFmt formatCode="ge" sourceLinked="1"/>
        <c:majorTickMark val="none"/>
        <c:minorTickMark val="none"/>
        <c:tickLblPos val="none"/>
        <c:crossAx val="330602952"/>
        <c:crosses val="autoZero"/>
        <c:auto val="1"/>
        <c:lblOffset val="100"/>
        <c:baseTimeUnit val="years"/>
      </c:dateAx>
      <c:valAx>
        <c:axId val="33060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95.05</c:v>
                </c:pt>
                <c:pt idx="1">
                  <c:v>92.87</c:v>
                </c:pt>
                <c:pt idx="2">
                  <c:v>92.69</c:v>
                </c:pt>
                <c:pt idx="3">
                  <c:v>91.4</c:v>
                </c:pt>
                <c:pt idx="4">
                  <c:v>91.98</c:v>
                </c:pt>
              </c:numCache>
            </c:numRef>
          </c:val>
          <c:extLst xmlns:c16r2="http://schemas.microsoft.com/office/drawing/2015/06/chart">
            <c:ext xmlns:c16="http://schemas.microsoft.com/office/drawing/2014/chart" uri="{C3380CC4-5D6E-409C-BE32-E72D297353CC}">
              <c16:uniqueId val="{00000000-4778-43C8-9134-73F7708C94F6}"/>
            </c:ext>
          </c:extLst>
        </c:ser>
        <c:dLbls>
          <c:showLegendKey val="0"/>
          <c:showVal val="0"/>
          <c:showCatName val="0"/>
          <c:showSerName val="0"/>
          <c:showPercent val="0"/>
          <c:showBubbleSize val="0"/>
        </c:dLbls>
        <c:gapWidth val="150"/>
        <c:axId val="330601384"/>
        <c:axId val="33060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4778-43C8-9134-73F7708C94F6}"/>
            </c:ext>
          </c:extLst>
        </c:ser>
        <c:dLbls>
          <c:showLegendKey val="0"/>
          <c:showVal val="0"/>
          <c:showCatName val="0"/>
          <c:showSerName val="0"/>
          <c:showPercent val="0"/>
          <c:showBubbleSize val="0"/>
        </c:dLbls>
        <c:marker val="1"/>
        <c:smooth val="0"/>
        <c:axId val="330601384"/>
        <c:axId val="330601776"/>
      </c:lineChart>
      <c:dateAx>
        <c:axId val="330601384"/>
        <c:scaling>
          <c:orientation val="minMax"/>
        </c:scaling>
        <c:delete val="1"/>
        <c:axPos val="b"/>
        <c:numFmt formatCode="ge" sourceLinked="1"/>
        <c:majorTickMark val="none"/>
        <c:minorTickMark val="none"/>
        <c:tickLblPos val="none"/>
        <c:crossAx val="330601776"/>
        <c:crosses val="autoZero"/>
        <c:auto val="1"/>
        <c:lblOffset val="100"/>
        <c:baseTimeUnit val="years"/>
      </c:dateAx>
      <c:valAx>
        <c:axId val="33060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0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CC31" sqref="CC3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富山県　滑川市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33411</v>
      </c>
      <c r="AM8" s="61"/>
      <c r="AN8" s="61"/>
      <c r="AO8" s="61"/>
      <c r="AP8" s="61"/>
      <c r="AQ8" s="61"/>
      <c r="AR8" s="61"/>
      <c r="AS8" s="61"/>
      <c r="AT8" s="51">
        <f>データ!$S$6</f>
        <v>54.63</v>
      </c>
      <c r="AU8" s="52"/>
      <c r="AV8" s="52"/>
      <c r="AW8" s="52"/>
      <c r="AX8" s="52"/>
      <c r="AY8" s="52"/>
      <c r="AZ8" s="52"/>
      <c r="BA8" s="52"/>
      <c r="BB8" s="53">
        <f>データ!$T$6</f>
        <v>611.59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51.45</v>
      </c>
      <c r="J10" s="52"/>
      <c r="K10" s="52"/>
      <c r="L10" s="52"/>
      <c r="M10" s="52"/>
      <c r="N10" s="52"/>
      <c r="O10" s="64"/>
      <c r="P10" s="53">
        <f>データ!$P$6</f>
        <v>97.81</v>
      </c>
      <c r="Q10" s="53"/>
      <c r="R10" s="53"/>
      <c r="S10" s="53"/>
      <c r="T10" s="53"/>
      <c r="U10" s="53"/>
      <c r="V10" s="53"/>
      <c r="W10" s="61">
        <f>データ!$Q$6</f>
        <v>1852</v>
      </c>
      <c r="X10" s="61"/>
      <c r="Y10" s="61"/>
      <c r="Z10" s="61"/>
      <c r="AA10" s="61"/>
      <c r="AB10" s="61"/>
      <c r="AC10" s="61"/>
      <c r="AD10" s="2"/>
      <c r="AE10" s="2"/>
      <c r="AF10" s="2"/>
      <c r="AG10" s="2"/>
      <c r="AH10" s="5"/>
      <c r="AI10" s="5"/>
      <c r="AJ10" s="5"/>
      <c r="AK10" s="5"/>
      <c r="AL10" s="61">
        <f>データ!$U$6</f>
        <v>32607</v>
      </c>
      <c r="AM10" s="61"/>
      <c r="AN10" s="61"/>
      <c r="AO10" s="61"/>
      <c r="AP10" s="61"/>
      <c r="AQ10" s="61"/>
      <c r="AR10" s="61"/>
      <c r="AS10" s="61"/>
      <c r="AT10" s="51">
        <f>データ!$V$6</f>
        <v>48.27</v>
      </c>
      <c r="AU10" s="52"/>
      <c r="AV10" s="52"/>
      <c r="AW10" s="52"/>
      <c r="AX10" s="52"/>
      <c r="AY10" s="52"/>
      <c r="AZ10" s="52"/>
      <c r="BA10" s="52"/>
      <c r="BB10" s="53">
        <f>データ!$W$6</f>
        <v>675.51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162060</v>
      </c>
      <c r="D6" s="34">
        <f t="shared" si="3"/>
        <v>46</v>
      </c>
      <c r="E6" s="34">
        <f t="shared" si="3"/>
        <v>1</v>
      </c>
      <c r="F6" s="34">
        <f t="shared" si="3"/>
        <v>0</v>
      </c>
      <c r="G6" s="34">
        <f t="shared" si="3"/>
        <v>1</v>
      </c>
      <c r="H6" s="34" t="str">
        <f t="shared" si="3"/>
        <v>富山県　滑川市</v>
      </c>
      <c r="I6" s="34" t="str">
        <f t="shared" si="3"/>
        <v>法適用</v>
      </c>
      <c r="J6" s="34" t="str">
        <f t="shared" si="3"/>
        <v>水道事業</v>
      </c>
      <c r="K6" s="34" t="str">
        <f t="shared" si="3"/>
        <v>末端給水事業</v>
      </c>
      <c r="L6" s="34" t="str">
        <f t="shared" si="3"/>
        <v>A5</v>
      </c>
      <c r="M6" s="34">
        <f t="shared" si="3"/>
        <v>0</v>
      </c>
      <c r="N6" s="35" t="str">
        <f t="shared" si="3"/>
        <v>-</v>
      </c>
      <c r="O6" s="35">
        <f t="shared" si="3"/>
        <v>51.45</v>
      </c>
      <c r="P6" s="35">
        <f t="shared" si="3"/>
        <v>97.81</v>
      </c>
      <c r="Q6" s="35">
        <f t="shared" si="3"/>
        <v>1852</v>
      </c>
      <c r="R6" s="35">
        <f t="shared" si="3"/>
        <v>33411</v>
      </c>
      <c r="S6" s="35">
        <f t="shared" si="3"/>
        <v>54.63</v>
      </c>
      <c r="T6" s="35">
        <f t="shared" si="3"/>
        <v>611.59</v>
      </c>
      <c r="U6" s="35">
        <f t="shared" si="3"/>
        <v>32607</v>
      </c>
      <c r="V6" s="35">
        <f t="shared" si="3"/>
        <v>48.27</v>
      </c>
      <c r="W6" s="35">
        <f t="shared" si="3"/>
        <v>675.51</v>
      </c>
      <c r="X6" s="36">
        <f>IF(X7="",NA(),X7)</f>
        <v>123.14</v>
      </c>
      <c r="Y6" s="36">
        <f t="shared" ref="Y6:AG6" si="4">IF(Y7="",NA(),Y7)</f>
        <v>118.2</v>
      </c>
      <c r="Z6" s="36">
        <f t="shared" si="4"/>
        <v>115.61</v>
      </c>
      <c r="AA6" s="36">
        <f t="shared" si="4"/>
        <v>117.41</v>
      </c>
      <c r="AB6" s="36">
        <f t="shared" si="4"/>
        <v>116.33</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940.74</v>
      </c>
      <c r="AU6" s="36">
        <f t="shared" ref="AU6:BC6" si="6">IF(AU7="",NA(),AU7)</f>
        <v>1403.73</v>
      </c>
      <c r="AV6" s="36">
        <f t="shared" si="6"/>
        <v>392.21</v>
      </c>
      <c r="AW6" s="36">
        <f t="shared" si="6"/>
        <v>346.64</v>
      </c>
      <c r="AX6" s="36">
        <f t="shared" si="6"/>
        <v>254.04</v>
      </c>
      <c r="AY6" s="36">
        <f t="shared" si="6"/>
        <v>852.01</v>
      </c>
      <c r="AZ6" s="36">
        <f t="shared" si="6"/>
        <v>909.68</v>
      </c>
      <c r="BA6" s="36">
        <f t="shared" si="6"/>
        <v>382.09</v>
      </c>
      <c r="BB6" s="36">
        <f t="shared" si="6"/>
        <v>371.31</v>
      </c>
      <c r="BC6" s="36">
        <f t="shared" si="6"/>
        <v>377.63</v>
      </c>
      <c r="BD6" s="35" t="str">
        <f>IF(BD7="","",IF(BD7="-","【-】","【"&amp;SUBSTITUTE(TEXT(BD7,"#,##0.00"),"-","△")&amp;"】"))</f>
        <v>【262.87】</v>
      </c>
      <c r="BE6" s="36">
        <f>IF(BE7="",NA(),BE7)</f>
        <v>545.16</v>
      </c>
      <c r="BF6" s="36">
        <f t="shared" ref="BF6:BN6" si="7">IF(BF7="",NA(),BF7)</f>
        <v>601.73</v>
      </c>
      <c r="BG6" s="36">
        <f t="shared" si="7"/>
        <v>596.79</v>
      </c>
      <c r="BH6" s="36">
        <f t="shared" si="7"/>
        <v>586.24</v>
      </c>
      <c r="BI6" s="36">
        <f t="shared" si="7"/>
        <v>566.75</v>
      </c>
      <c r="BJ6" s="36">
        <f t="shared" si="7"/>
        <v>391.4</v>
      </c>
      <c r="BK6" s="36">
        <f t="shared" si="7"/>
        <v>382.65</v>
      </c>
      <c r="BL6" s="36">
        <f t="shared" si="7"/>
        <v>385.06</v>
      </c>
      <c r="BM6" s="36">
        <f t="shared" si="7"/>
        <v>373.09</v>
      </c>
      <c r="BN6" s="36">
        <f t="shared" si="7"/>
        <v>364.71</v>
      </c>
      <c r="BO6" s="35" t="str">
        <f>IF(BO7="","",IF(BO7="-","【-】","【"&amp;SUBSTITUTE(TEXT(BO7,"#,##0.00"),"-","△")&amp;"】"))</f>
        <v>【270.87】</v>
      </c>
      <c r="BP6" s="36">
        <f>IF(BP7="",NA(),BP7)</f>
        <v>118.19</v>
      </c>
      <c r="BQ6" s="36">
        <f t="shared" ref="BQ6:BY6" si="8">IF(BQ7="",NA(),BQ7)</f>
        <v>111.07</v>
      </c>
      <c r="BR6" s="36">
        <f t="shared" si="8"/>
        <v>110.86</v>
      </c>
      <c r="BS6" s="36">
        <f t="shared" si="8"/>
        <v>112.46</v>
      </c>
      <c r="BT6" s="36">
        <f t="shared" si="8"/>
        <v>111.59</v>
      </c>
      <c r="BU6" s="36">
        <f t="shared" si="8"/>
        <v>95.91</v>
      </c>
      <c r="BV6" s="36">
        <f t="shared" si="8"/>
        <v>96.1</v>
      </c>
      <c r="BW6" s="36">
        <f t="shared" si="8"/>
        <v>99.07</v>
      </c>
      <c r="BX6" s="36">
        <f t="shared" si="8"/>
        <v>99.99</v>
      </c>
      <c r="BY6" s="36">
        <f t="shared" si="8"/>
        <v>100.65</v>
      </c>
      <c r="BZ6" s="35" t="str">
        <f>IF(BZ7="","",IF(BZ7="-","【-】","【"&amp;SUBSTITUTE(TEXT(BZ7,"#,##0.00"),"-","△")&amp;"】"))</f>
        <v>【105.59】</v>
      </c>
      <c r="CA6" s="36">
        <f>IF(CA7="",NA(),CA7)</f>
        <v>95.05</v>
      </c>
      <c r="CB6" s="36">
        <f t="shared" ref="CB6:CJ6" si="9">IF(CB7="",NA(),CB7)</f>
        <v>92.87</v>
      </c>
      <c r="CC6" s="36">
        <f t="shared" si="9"/>
        <v>92.69</v>
      </c>
      <c r="CD6" s="36">
        <f t="shared" si="9"/>
        <v>91.4</v>
      </c>
      <c r="CE6" s="36">
        <f t="shared" si="9"/>
        <v>91.98</v>
      </c>
      <c r="CF6" s="36">
        <f t="shared" si="9"/>
        <v>179.29</v>
      </c>
      <c r="CG6" s="36">
        <f t="shared" si="9"/>
        <v>178.39</v>
      </c>
      <c r="CH6" s="36">
        <f t="shared" si="9"/>
        <v>173.03</v>
      </c>
      <c r="CI6" s="36">
        <f t="shared" si="9"/>
        <v>171.15</v>
      </c>
      <c r="CJ6" s="36">
        <f t="shared" si="9"/>
        <v>170.19</v>
      </c>
      <c r="CK6" s="35" t="str">
        <f>IF(CK7="","",IF(CK7="-","【-】","【"&amp;SUBSTITUTE(TEXT(CK7,"#,##0.00"),"-","△")&amp;"】"))</f>
        <v>【163.27】</v>
      </c>
      <c r="CL6" s="36">
        <f>IF(CL7="",NA(),CL7)</f>
        <v>63.49</v>
      </c>
      <c r="CM6" s="36">
        <f t="shared" ref="CM6:CU6" si="10">IF(CM7="",NA(),CM7)</f>
        <v>62.79</v>
      </c>
      <c r="CN6" s="36">
        <f t="shared" si="10"/>
        <v>67.09</v>
      </c>
      <c r="CO6" s="36">
        <f t="shared" si="10"/>
        <v>66.28</v>
      </c>
      <c r="CP6" s="36">
        <f t="shared" si="10"/>
        <v>66.56</v>
      </c>
      <c r="CQ6" s="36">
        <f t="shared" si="10"/>
        <v>59.09</v>
      </c>
      <c r="CR6" s="36">
        <f t="shared" si="10"/>
        <v>59.23</v>
      </c>
      <c r="CS6" s="36">
        <f t="shared" si="10"/>
        <v>58.58</v>
      </c>
      <c r="CT6" s="36">
        <f t="shared" si="10"/>
        <v>58.53</v>
      </c>
      <c r="CU6" s="36">
        <f t="shared" si="10"/>
        <v>59.01</v>
      </c>
      <c r="CV6" s="35" t="str">
        <f>IF(CV7="","",IF(CV7="-","【-】","【"&amp;SUBSTITUTE(TEXT(CV7,"#,##0.00"),"-","△")&amp;"】"))</f>
        <v>【59.94】</v>
      </c>
      <c r="CW6" s="36">
        <f>IF(CW7="",NA(),CW7)</f>
        <v>86.72</v>
      </c>
      <c r="CX6" s="36">
        <f t="shared" ref="CX6:DF6" si="11">IF(CX7="",NA(),CX7)</f>
        <v>86.86</v>
      </c>
      <c r="CY6" s="36">
        <f t="shared" si="11"/>
        <v>86.9</v>
      </c>
      <c r="CZ6" s="36">
        <f t="shared" si="11"/>
        <v>86.9</v>
      </c>
      <c r="DA6" s="36">
        <f t="shared" si="11"/>
        <v>87</v>
      </c>
      <c r="DB6" s="36">
        <f t="shared" si="11"/>
        <v>85.4</v>
      </c>
      <c r="DC6" s="36">
        <f t="shared" si="11"/>
        <v>85.53</v>
      </c>
      <c r="DD6" s="36">
        <f t="shared" si="11"/>
        <v>85.23</v>
      </c>
      <c r="DE6" s="36">
        <f t="shared" si="11"/>
        <v>85.26</v>
      </c>
      <c r="DF6" s="36">
        <f t="shared" si="11"/>
        <v>85.37</v>
      </c>
      <c r="DG6" s="35" t="str">
        <f>IF(DG7="","",IF(DG7="-","【-】","【"&amp;SUBSTITUTE(TEXT(DG7,"#,##0.00"),"-","△")&amp;"】"))</f>
        <v>【90.22】</v>
      </c>
      <c r="DH6" s="36">
        <f>IF(DH7="",NA(),DH7)</f>
        <v>36.54</v>
      </c>
      <c r="DI6" s="36">
        <f t="shared" ref="DI6:DQ6" si="12">IF(DI7="",NA(),DI7)</f>
        <v>37.81</v>
      </c>
      <c r="DJ6" s="36">
        <f t="shared" si="12"/>
        <v>44.58</v>
      </c>
      <c r="DK6" s="36">
        <f t="shared" si="12"/>
        <v>45.49</v>
      </c>
      <c r="DL6" s="36">
        <f t="shared" si="12"/>
        <v>47.03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2.57</v>
      </c>
      <c r="DT6" s="36">
        <f t="shared" ref="DT6:EB6" si="13">IF(DT7="",NA(),DT7)</f>
        <v>3.34</v>
      </c>
      <c r="DU6" s="36">
        <f t="shared" si="13"/>
        <v>5.34</v>
      </c>
      <c r="DV6" s="36">
        <f t="shared" si="13"/>
        <v>6.33</v>
      </c>
      <c r="DW6" s="36">
        <f t="shared" si="13"/>
        <v>9.64</v>
      </c>
      <c r="DX6" s="36">
        <f t="shared" si="13"/>
        <v>7.8</v>
      </c>
      <c r="DY6" s="36">
        <f t="shared" si="13"/>
        <v>8.39</v>
      </c>
      <c r="DZ6" s="36">
        <f t="shared" si="13"/>
        <v>10.09</v>
      </c>
      <c r="EA6" s="36">
        <f t="shared" si="13"/>
        <v>10.54</v>
      </c>
      <c r="EB6" s="36">
        <f t="shared" si="13"/>
        <v>12.03</v>
      </c>
      <c r="EC6" s="35" t="str">
        <f>IF(EC7="","",IF(EC7="-","【-】","【"&amp;SUBSTITUTE(TEXT(EC7,"#,##0.00"),"-","△")&amp;"】"))</f>
        <v>【15.00】</v>
      </c>
      <c r="ED6" s="36">
        <f>IF(ED7="",NA(),ED7)</f>
        <v>0.75</v>
      </c>
      <c r="EE6" s="36">
        <f t="shared" ref="EE6:EM6" si="14">IF(EE7="",NA(),EE7)</f>
        <v>1.29</v>
      </c>
      <c r="EF6" s="36">
        <f t="shared" si="14"/>
        <v>0.91</v>
      </c>
      <c r="EG6" s="36">
        <f t="shared" si="14"/>
        <v>0.13</v>
      </c>
      <c r="EH6" s="36">
        <f t="shared" si="14"/>
        <v>0.88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162060</v>
      </c>
      <c r="D7" s="38">
        <v>46</v>
      </c>
      <c r="E7" s="38">
        <v>1</v>
      </c>
      <c r="F7" s="38">
        <v>0</v>
      </c>
      <c r="G7" s="38">
        <v>1</v>
      </c>
      <c r="H7" s="38" t="s">
        <v>105</v>
      </c>
      <c r="I7" s="38" t="s">
        <v>106</v>
      </c>
      <c r="J7" s="38" t="s">
        <v>107</v>
      </c>
      <c r="K7" s="38" t="s">
        <v>108</v>
      </c>
      <c r="L7" s="38" t="s">
        <v>109</v>
      </c>
      <c r="M7" s="38"/>
      <c r="N7" s="39" t="s">
        <v>110</v>
      </c>
      <c r="O7" s="39">
        <v>51.45</v>
      </c>
      <c r="P7" s="39">
        <v>97.81</v>
      </c>
      <c r="Q7" s="39">
        <v>1852</v>
      </c>
      <c r="R7" s="39">
        <v>33411</v>
      </c>
      <c r="S7" s="39">
        <v>54.63</v>
      </c>
      <c r="T7" s="39">
        <v>611.59</v>
      </c>
      <c r="U7" s="39">
        <v>32607</v>
      </c>
      <c r="V7" s="39">
        <v>48.27</v>
      </c>
      <c r="W7" s="39">
        <v>675.51</v>
      </c>
      <c r="X7" s="39">
        <v>123.14</v>
      </c>
      <c r="Y7" s="39">
        <v>118.2</v>
      </c>
      <c r="Z7" s="39">
        <v>115.61</v>
      </c>
      <c r="AA7" s="39">
        <v>117.41</v>
      </c>
      <c r="AB7" s="39">
        <v>116.33</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940.74</v>
      </c>
      <c r="AU7" s="39">
        <v>1403.73</v>
      </c>
      <c r="AV7" s="39">
        <v>392.21</v>
      </c>
      <c r="AW7" s="39">
        <v>346.64</v>
      </c>
      <c r="AX7" s="39">
        <v>254.04</v>
      </c>
      <c r="AY7" s="39">
        <v>852.01</v>
      </c>
      <c r="AZ7" s="39">
        <v>909.68</v>
      </c>
      <c r="BA7" s="39">
        <v>382.09</v>
      </c>
      <c r="BB7" s="39">
        <v>371.31</v>
      </c>
      <c r="BC7" s="39">
        <v>377.63</v>
      </c>
      <c r="BD7" s="39">
        <v>262.87</v>
      </c>
      <c r="BE7" s="39">
        <v>545.16</v>
      </c>
      <c r="BF7" s="39">
        <v>601.73</v>
      </c>
      <c r="BG7" s="39">
        <v>596.79</v>
      </c>
      <c r="BH7" s="39">
        <v>586.24</v>
      </c>
      <c r="BI7" s="39">
        <v>566.75</v>
      </c>
      <c r="BJ7" s="39">
        <v>391.4</v>
      </c>
      <c r="BK7" s="39">
        <v>382.65</v>
      </c>
      <c r="BL7" s="39">
        <v>385.06</v>
      </c>
      <c r="BM7" s="39">
        <v>373.09</v>
      </c>
      <c r="BN7" s="39">
        <v>364.71</v>
      </c>
      <c r="BO7" s="39">
        <v>270.87</v>
      </c>
      <c r="BP7" s="39">
        <v>118.19</v>
      </c>
      <c r="BQ7" s="39">
        <v>111.07</v>
      </c>
      <c r="BR7" s="39">
        <v>110.86</v>
      </c>
      <c r="BS7" s="39">
        <v>112.46</v>
      </c>
      <c r="BT7" s="39">
        <v>111.59</v>
      </c>
      <c r="BU7" s="39">
        <v>95.91</v>
      </c>
      <c r="BV7" s="39">
        <v>96.1</v>
      </c>
      <c r="BW7" s="39">
        <v>99.07</v>
      </c>
      <c r="BX7" s="39">
        <v>99.99</v>
      </c>
      <c r="BY7" s="39">
        <v>100.65</v>
      </c>
      <c r="BZ7" s="39">
        <v>105.59</v>
      </c>
      <c r="CA7" s="39">
        <v>95.05</v>
      </c>
      <c r="CB7" s="39">
        <v>92.87</v>
      </c>
      <c r="CC7" s="39">
        <v>92.69</v>
      </c>
      <c r="CD7" s="39">
        <v>91.4</v>
      </c>
      <c r="CE7" s="39">
        <v>91.98</v>
      </c>
      <c r="CF7" s="39">
        <v>179.29</v>
      </c>
      <c r="CG7" s="39">
        <v>178.39</v>
      </c>
      <c r="CH7" s="39">
        <v>173.03</v>
      </c>
      <c r="CI7" s="39">
        <v>171.15</v>
      </c>
      <c r="CJ7" s="39">
        <v>170.19</v>
      </c>
      <c r="CK7" s="39">
        <v>163.27000000000001</v>
      </c>
      <c r="CL7" s="39">
        <v>63.49</v>
      </c>
      <c r="CM7" s="39">
        <v>62.79</v>
      </c>
      <c r="CN7" s="39">
        <v>67.09</v>
      </c>
      <c r="CO7" s="39">
        <v>66.28</v>
      </c>
      <c r="CP7" s="39">
        <v>66.56</v>
      </c>
      <c r="CQ7" s="39">
        <v>59.09</v>
      </c>
      <c r="CR7" s="39">
        <v>59.23</v>
      </c>
      <c r="CS7" s="39">
        <v>58.58</v>
      </c>
      <c r="CT7" s="39">
        <v>58.53</v>
      </c>
      <c r="CU7" s="39">
        <v>59.01</v>
      </c>
      <c r="CV7" s="39">
        <v>59.94</v>
      </c>
      <c r="CW7" s="39">
        <v>86.72</v>
      </c>
      <c r="CX7" s="39">
        <v>86.86</v>
      </c>
      <c r="CY7" s="39">
        <v>86.9</v>
      </c>
      <c r="CZ7" s="39">
        <v>86.9</v>
      </c>
      <c r="DA7" s="39">
        <v>87</v>
      </c>
      <c r="DB7" s="39">
        <v>85.4</v>
      </c>
      <c r="DC7" s="39">
        <v>85.53</v>
      </c>
      <c r="DD7" s="39">
        <v>85.23</v>
      </c>
      <c r="DE7" s="39">
        <v>85.26</v>
      </c>
      <c r="DF7" s="39">
        <v>85.37</v>
      </c>
      <c r="DG7" s="39">
        <v>90.22</v>
      </c>
      <c r="DH7" s="39">
        <v>36.54</v>
      </c>
      <c r="DI7" s="39">
        <v>37.81</v>
      </c>
      <c r="DJ7" s="39">
        <v>44.58</v>
      </c>
      <c r="DK7" s="39">
        <v>45.49</v>
      </c>
      <c r="DL7" s="39">
        <v>47.03</v>
      </c>
      <c r="DM7" s="39">
        <v>36.36</v>
      </c>
      <c r="DN7" s="39">
        <v>37.340000000000003</v>
      </c>
      <c r="DO7" s="39">
        <v>44.31</v>
      </c>
      <c r="DP7" s="39">
        <v>45.75</v>
      </c>
      <c r="DQ7" s="39">
        <v>46.9</v>
      </c>
      <c r="DR7" s="39">
        <v>47.91</v>
      </c>
      <c r="DS7" s="39">
        <v>2.57</v>
      </c>
      <c r="DT7" s="39">
        <v>3.34</v>
      </c>
      <c r="DU7" s="39">
        <v>5.34</v>
      </c>
      <c r="DV7" s="39">
        <v>6.33</v>
      </c>
      <c r="DW7" s="39">
        <v>9.64</v>
      </c>
      <c r="DX7" s="39">
        <v>7.8</v>
      </c>
      <c r="DY7" s="39">
        <v>8.39</v>
      </c>
      <c r="DZ7" s="39">
        <v>10.09</v>
      </c>
      <c r="EA7" s="39">
        <v>10.54</v>
      </c>
      <c r="EB7" s="39">
        <v>12.03</v>
      </c>
      <c r="EC7" s="39">
        <v>15</v>
      </c>
      <c r="ED7" s="39">
        <v>0.75</v>
      </c>
      <c r="EE7" s="39">
        <v>1.29</v>
      </c>
      <c r="EF7" s="39">
        <v>0.91</v>
      </c>
      <c r="EG7" s="39">
        <v>0.13</v>
      </c>
      <c r="EH7" s="39">
        <v>0.88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2018-02-08T02:11:36Z</cp:lastPrinted>
  <dcterms:created xsi:type="dcterms:W3CDTF">2017-12-25T01:27:09Z</dcterms:created>
  <dcterms:modified xsi:type="dcterms:W3CDTF">2018-02-09T06:55:13Z</dcterms:modified>
</cp:coreProperties>
</file>