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<sst xmlns="http://schemas.openxmlformats.org/spreadsheetml/2006/main" count="240" uniqueCount="126">
  <si>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</si>
  <si>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</si>
  <si>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</si>
  <si>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</si>
  <si>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</si>
  <si>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</si>
  <si>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</si>
  <si>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</si>
  <si>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</si>
  <si>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</si>
  <si>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</si>
  <si>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</si>
  <si>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</si>
  <si>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</si>
  <si>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</si>
  <si>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</si>
  <si>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</si>
  <si>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</si>
  <si>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</si>
  <si>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</si>
  <si>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</si>
  <si>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</si>
  <si>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</si>
  <si>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</si>
  <si>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</si>
  <si>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</si>
  <si>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</si>
  <si>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</si>
  <si>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</si>
  <si>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</si>
  <si>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</si>
  <si>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</si>
  <si>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</si>
  <si>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</si>
  <si>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</si>
  <si>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</si>
  <si>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</si>
  <si>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</si>
  <si>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</si>
  <si>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</si>
  <si>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</si>
  <si>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</si>
  <si>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</si>
  <si>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</si>
  <si>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</si>
  <si>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</si>
  <si>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</si>
  <si>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</si>
  <si>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</si>
  <si>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</si>
  <si>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</si>
  <si>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</si>
  <si>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</si>
  <si>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</si>
  <si>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</si>
  <si>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</si>
  <si>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</si>
  <si>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</si>
  <si>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</si>
  <si>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</si>
  <si>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</si>
  <si>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</si>
  <si>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</si>
  <si>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</si>
  <si>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</si>
  <si>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</si>
  <si>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</si>
  <si>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</si>
  <si>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</si>
  <si>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</si>
  <si>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</si>
  <si>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</si>
  <si>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</si>
  <si>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</si>
  <si>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</si>
  <si>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</si>
  <si>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</si>
  <si>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</si>
  <si>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</si>
  <si>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</si>
  <si>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</si>
  <si>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</si>
  <si>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</si>
  <si>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</si>
  <si>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</si>
  <si>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</si>
  <si>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</si>
  <si>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</si>
  <si>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</si>
  <si>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</si>
  <si>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</si>
  <si>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</si>
  <si>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</si>
  <si>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</si>
  <si>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</si>
  <si>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</si>
  <si>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</si>
  <si>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</si>
  <si>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</si>
  <si>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</si>
  <si>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</si>
  <si>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</si>
  <si>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</si>
  <si>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</si>
  <si>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</si>
  <si>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</si>
  <si>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</si>
  <si>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</si>
  <si>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</si>
  <si>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</si>
  <si>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滑川市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</si>
  <si>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</si>
  <si>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</si>
  <si>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</si>
  <si>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</si>
  <si>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</si>
  <si>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</si>
  <si>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</si>
  <si>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</si>
  <si>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</si>
  <si>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</si>
  <si>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</si>
  <si>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①収益的収支比率は100％を大きく下回り、単年度収支は赤字で、経営の健全性が低いことを示しています。
　④企業債残高対事業規模比率や⑥汚水処理原価は、全国平均を大きく上回っています。この理由は、建設改良費の財源として借り入れた企業債の償還金や利子が多額なためと考えられます。
　⑤経費回収率は100％を下回っており、使用料で賄うべき費用の一部を、主に一般会計からの繰入金で賄っている状況です。近年は改善傾向にありましたが、H28年度は、修繕費の増加等により前年度と比べると若干低下しました。
　⑧水洗化率は年々改善していますが、全国平均を下回っていることから、引き続き戸別訪問などによる水洗化の推進に取り組む必要があります。
　⑦施設利用率は、H28年度は類似団体平均や全国平均を上回っており、効率的な施設利用を行っていると考えられます。
　今後は修繕費などの経費の増加や、人口減少等による使用料収入の減少、更新投資の増加などにより、ますます厳しい経営状況になると見込まれることから、経費節減、水洗化の推進及び使用料改定等に継続して取り組む必要があります。
　ただし、これらの経営指標については、特定環境保全公共下水道の汚水を併せて処理している浄化センターの建設や改築更新にかかる費用を、全て公共下水道に計上しているため、見かけ上経営の健全性がより低い数値となっている点に留意が必要です。
</t>
    <rPh sb="2" eb="5">
      <t>シュウエキテキ</t>
    </rPh>
    <rPh sb="5" eb="7">
      <t>シュウシ</t>
    </rPh>
    <rPh sb="7" eb="9">
      <t>ヒリツ</t>
    </rPh>
    <rPh sb="15" eb="16">
      <t>オオ</t>
    </rPh>
    <rPh sb="18" eb="20">
      <t>シタマワ</t>
    </rPh>
    <rPh sb="22" eb="25">
      <t>タンネンド</t>
    </rPh>
    <rPh sb="25" eb="27">
      <t>シュウシ</t>
    </rPh>
    <rPh sb="28" eb="30">
      <t>アカジ</t>
    </rPh>
    <rPh sb="32" eb="34">
      <t>ケイエイ</t>
    </rPh>
    <rPh sb="35" eb="38">
      <t>ケンゼンセイ</t>
    </rPh>
    <rPh sb="39" eb="40">
      <t>ヒク</t>
    </rPh>
    <rPh sb="44" eb="45">
      <t>シメ</t>
    </rPh>
    <rPh sb="94" eb="96">
      <t>リユウ</t>
    </rPh>
    <rPh sb="98" eb="100">
      <t>ケンセツ</t>
    </rPh>
    <rPh sb="100" eb="102">
      <t>カイリョウ</t>
    </rPh>
    <rPh sb="102" eb="103">
      <t>ヒ</t>
    </rPh>
    <rPh sb="104" eb="106">
      <t>ザイゲン</t>
    </rPh>
    <rPh sb="109" eb="110">
      <t>カ</t>
    </rPh>
    <rPh sb="111" eb="112">
      <t>イ</t>
    </rPh>
    <rPh sb="118" eb="120">
      <t>ショウカン</t>
    </rPh>
    <rPh sb="120" eb="121">
      <t>キン</t>
    </rPh>
    <rPh sb="122" eb="124">
      <t>リシ</t>
    </rPh>
    <rPh sb="125" eb="127">
      <t>タガク</t>
    </rPh>
    <rPh sb="131" eb="132">
      <t>カンガ</t>
    </rPh>
    <rPh sb="141" eb="143">
      <t>ケイヒ</t>
    </rPh>
    <rPh sb="143" eb="145">
      <t>カイシュウ</t>
    </rPh>
    <rPh sb="145" eb="146">
      <t>リツ</t>
    </rPh>
    <rPh sb="152" eb="154">
      <t>シタマワ</t>
    </rPh>
    <rPh sb="159" eb="162">
      <t>シヨウリョウ</t>
    </rPh>
    <rPh sb="163" eb="164">
      <t>マカナ</t>
    </rPh>
    <rPh sb="167" eb="169">
      <t>ヒヨウ</t>
    </rPh>
    <rPh sb="170" eb="172">
      <t>イチブ</t>
    </rPh>
    <rPh sb="174" eb="175">
      <t>オモ</t>
    </rPh>
    <rPh sb="176" eb="178">
      <t>イッパン</t>
    </rPh>
    <rPh sb="178" eb="180">
      <t>カイケイ</t>
    </rPh>
    <rPh sb="183" eb="185">
      <t>クリイレ</t>
    </rPh>
    <rPh sb="185" eb="186">
      <t>キン</t>
    </rPh>
    <rPh sb="187" eb="188">
      <t>マカナ</t>
    </rPh>
    <rPh sb="192" eb="194">
      <t>ジョウキョウ</t>
    </rPh>
    <rPh sb="197" eb="199">
      <t>キンネン</t>
    </rPh>
    <rPh sb="200" eb="202">
      <t>カイゼン</t>
    </rPh>
    <rPh sb="202" eb="204">
      <t>ケイコウ</t>
    </rPh>
    <rPh sb="215" eb="217">
      <t>ネンド</t>
    </rPh>
    <rPh sb="219" eb="222">
      <t>シュウゼンヒ</t>
    </rPh>
    <rPh sb="223" eb="225">
      <t>ゾウカ</t>
    </rPh>
    <rPh sb="225" eb="226">
      <t>トウ</t>
    </rPh>
    <rPh sb="229" eb="231">
      <t>ゼンネン</t>
    </rPh>
    <rPh sb="231" eb="232">
      <t>ド</t>
    </rPh>
    <rPh sb="233" eb="234">
      <t>クラ</t>
    </rPh>
    <rPh sb="237" eb="239">
      <t>ジャッカン</t>
    </rPh>
    <rPh sb="239" eb="241">
      <t>テイカ</t>
    </rPh>
    <rPh sb="249" eb="252">
      <t>スイセンカ</t>
    </rPh>
    <rPh sb="252" eb="253">
      <t>リツ</t>
    </rPh>
    <rPh sb="254" eb="256">
      <t>ネンネン</t>
    </rPh>
    <rPh sb="256" eb="258">
      <t>カイゼン</t>
    </rPh>
    <rPh sb="265" eb="267">
      <t>ゼンコク</t>
    </rPh>
    <rPh sb="267" eb="269">
      <t>ヘイキン</t>
    </rPh>
    <rPh sb="281" eb="282">
      <t>ヒ</t>
    </rPh>
    <rPh sb="283" eb="284">
      <t>ツヅ</t>
    </rPh>
    <rPh sb="301" eb="302">
      <t>ト</t>
    </rPh>
    <rPh sb="303" eb="304">
      <t>ク</t>
    </rPh>
    <rPh sb="305" eb="307">
      <t>ヒツヨウ</t>
    </rPh>
    <rPh sb="363" eb="364">
      <t>カンガ</t>
    </rPh>
    <rPh sb="372" eb="374">
      <t>コンゴ</t>
    </rPh>
    <rPh sb="375" eb="378">
      <t>シュウゼンヒ</t>
    </rPh>
    <rPh sb="381" eb="383">
      <t>ケイヒ</t>
    </rPh>
    <rPh sb="384" eb="386">
      <t>ゾウカ</t>
    </rPh>
    <rPh sb="388" eb="390">
      <t>ジンコウ</t>
    </rPh>
    <rPh sb="390" eb="392">
      <t>ゲンショウ</t>
    </rPh>
    <rPh sb="392" eb="393">
      <t>トウ</t>
    </rPh>
    <rPh sb="396" eb="399">
      <t>シヨウリョウ</t>
    </rPh>
    <rPh sb="399" eb="401">
      <t>シュウニュウ</t>
    </rPh>
    <rPh sb="402" eb="404">
      <t>ゲンショウ</t>
    </rPh>
    <rPh sb="405" eb="407">
      <t>コウシン</t>
    </rPh>
    <rPh sb="407" eb="409">
      <t>トウシ</t>
    </rPh>
    <rPh sb="410" eb="412">
      <t>ゾウカ</t>
    </rPh>
    <rPh sb="422" eb="423">
      <t>キビ</t>
    </rPh>
    <rPh sb="425" eb="427">
      <t>ケイエイ</t>
    </rPh>
    <rPh sb="427" eb="429">
      <t>ジョウキョウ</t>
    </rPh>
    <rPh sb="433" eb="435">
      <t>ミコ</t>
    </rPh>
    <rPh sb="448" eb="451">
      <t>スイセンカ</t>
    </rPh>
    <rPh sb="452" eb="454">
      <t>スイシン</t>
    </rPh>
    <rPh sb="454" eb="455">
      <t>オヨ</t>
    </rPh>
    <rPh sb="456" eb="459">
      <t>シヨウリョウ</t>
    </rPh>
    <rPh sb="459" eb="461">
      <t>カイテイ</t>
    </rPh>
    <rPh sb="461" eb="462">
      <t>トウ</t>
    </rPh>
    <rPh sb="463" eb="465">
      <t>ケイゾク</t>
    </rPh>
    <rPh sb="467" eb="468">
      <t>ト</t>
    </rPh>
    <rPh sb="469" eb="470">
      <t>ク</t>
    </rPh>
    <rPh sb="471" eb="473">
      <t>ヒツヨウ</t>
    </rPh>
    <phoneticPr fontId="7"/>
  </si>
  <si>
    <t>　事業開始はS54年で、H28年度末で38年が経過しています。
　浄化センターや中継ポンプ場については、長寿命化計画を策定し、順次改築更新を行っています。
　管渠については、法定耐用年数を経過したものがないため、長寿命化計画の策定や、更新・老朽化対策は行っていないので、③管渠改善率は0％となっています。
　今後は、主要な管渠の定期点検や下水道施設を一体的に捉えたストックマネジメント計画の策定等を行い、計画的に改築更新を行うことで、更新投資の平準化に努めます。</t>
    <rPh sb="1" eb="3">
      <t>ジギョウ</t>
    </rPh>
    <rPh sb="3" eb="5">
      <t>カイシ</t>
    </rPh>
    <rPh sb="9" eb="10">
      <t>ネン</t>
    </rPh>
    <rPh sb="15" eb="17">
      <t>ネンド</t>
    </rPh>
    <rPh sb="17" eb="18">
      <t>マツ</t>
    </rPh>
    <rPh sb="21" eb="22">
      <t>ネン</t>
    </rPh>
    <rPh sb="23" eb="25">
      <t>ケイカ</t>
    </rPh>
    <rPh sb="33" eb="35">
      <t>ジョウカ</t>
    </rPh>
    <rPh sb="40" eb="42">
      <t>チュウケイ</t>
    </rPh>
    <rPh sb="45" eb="46">
      <t>ジョウ</t>
    </rPh>
    <rPh sb="52" eb="53">
      <t>チョウ</t>
    </rPh>
    <rPh sb="53" eb="56">
      <t>ジュミョウカ</t>
    </rPh>
    <rPh sb="56" eb="58">
      <t>ケイカク</t>
    </rPh>
    <rPh sb="59" eb="61">
      <t>サクテイ</t>
    </rPh>
    <rPh sb="63" eb="65">
      <t>ジュンジ</t>
    </rPh>
    <rPh sb="65" eb="67">
      <t>カイチク</t>
    </rPh>
    <rPh sb="67" eb="69">
      <t>コウシン</t>
    </rPh>
    <rPh sb="70" eb="71">
      <t>オコナ</t>
    </rPh>
    <rPh sb="79" eb="81">
      <t>カンキョ</t>
    </rPh>
    <rPh sb="87" eb="89">
      <t>ホウテイ</t>
    </rPh>
    <rPh sb="89" eb="91">
      <t>タイヨウ</t>
    </rPh>
    <rPh sb="91" eb="93">
      <t>ネンスウ</t>
    </rPh>
    <rPh sb="94" eb="96">
      <t>ケイカ</t>
    </rPh>
    <rPh sb="106" eb="107">
      <t>チョウ</t>
    </rPh>
    <rPh sb="107" eb="110">
      <t>ジュミョウカ</t>
    </rPh>
    <rPh sb="110" eb="112">
      <t>ケイカク</t>
    </rPh>
    <rPh sb="113" eb="115">
      <t>サクテイ</t>
    </rPh>
    <rPh sb="117" eb="119">
      <t>コウシン</t>
    </rPh>
    <rPh sb="120" eb="123">
      <t>ロウキュウカ</t>
    </rPh>
    <rPh sb="123" eb="125">
      <t>タイサク</t>
    </rPh>
    <rPh sb="126" eb="127">
      <t>オコナ</t>
    </rPh>
    <rPh sb="136" eb="138">
      <t>カンキョ</t>
    </rPh>
    <rPh sb="138" eb="140">
      <t>カイゼン</t>
    </rPh>
    <rPh sb="140" eb="141">
      <t>リツ</t>
    </rPh>
    <rPh sb="154" eb="156">
      <t>コンゴ</t>
    </rPh>
    <rPh sb="158" eb="160">
      <t>シュヨウ</t>
    </rPh>
    <rPh sb="161" eb="163">
      <t>カンキョ</t>
    </rPh>
    <rPh sb="164" eb="166">
      <t>テイキ</t>
    </rPh>
    <rPh sb="166" eb="168">
      <t>テンケン</t>
    </rPh>
    <rPh sb="169" eb="172">
      <t>ゲスイドウ</t>
    </rPh>
    <rPh sb="172" eb="174">
      <t>シセツ</t>
    </rPh>
    <rPh sb="175" eb="178">
      <t>イッタイテキ</t>
    </rPh>
    <rPh sb="179" eb="180">
      <t>トラ</t>
    </rPh>
    <rPh sb="192" eb="194">
      <t>ケイカク</t>
    </rPh>
    <rPh sb="195" eb="197">
      <t>サクテイ</t>
    </rPh>
    <rPh sb="197" eb="198">
      <t>トウ</t>
    </rPh>
    <rPh sb="199" eb="200">
      <t>オコナ</t>
    </rPh>
    <rPh sb="202" eb="205">
      <t>ケイカクテキ</t>
    </rPh>
    <rPh sb="206" eb="208">
      <t>カイチク</t>
    </rPh>
    <rPh sb="208" eb="210">
      <t>コウシン</t>
    </rPh>
    <rPh sb="211" eb="212">
      <t>オコナ</t>
    </rPh>
    <rPh sb="217" eb="219">
      <t>コウシン</t>
    </rPh>
    <rPh sb="219" eb="221">
      <t>トウシ</t>
    </rPh>
    <rPh sb="222" eb="225">
      <t>ヘイジュンカ</t>
    </rPh>
    <rPh sb="226" eb="227">
      <t>ツト</t>
    </rPh>
    <phoneticPr fontId="4"/>
  </si>
  <si>
    <t>　公共下水道の整備は、一部を除いて概ね終了しましたが、今後は施設の改築更新等を順次進めていかなければならず、更新投資の増加が見込まれる一方、企業債の償還金や利子も引き続き多額なため、今後も厳しい経営状況が続きます。
　独立採算の原則に基づいた経営に向けて、H30年度からは公営企業会計を適用し、経営状況をより的確に把握し、適正な使用料の設定、効率的な維持管理による経費節減、更新投資の平準化や経費節減等に取り組み、経営改善に努めます。
　経営戦略の策定状況：H29年３月策定済</t>
    <rPh sb="1" eb="3">
      <t>コウキョウ</t>
    </rPh>
    <rPh sb="3" eb="6">
      <t>ゲスイドウ</t>
    </rPh>
    <rPh sb="7" eb="9">
      <t>セイビ</t>
    </rPh>
    <rPh sb="11" eb="13">
      <t>イチブ</t>
    </rPh>
    <rPh sb="14" eb="15">
      <t>ノゾ</t>
    </rPh>
    <rPh sb="17" eb="18">
      <t>オオム</t>
    </rPh>
    <rPh sb="19" eb="21">
      <t>シュウリョウ</t>
    </rPh>
    <rPh sb="27" eb="29">
      <t>コンゴ</t>
    </rPh>
    <rPh sb="30" eb="32">
      <t>シセツ</t>
    </rPh>
    <rPh sb="33" eb="35">
      <t>カイチク</t>
    </rPh>
    <rPh sb="35" eb="37">
      <t>コウシン</t>
    </rPh>
    <rPh sb="37" eb="38">
      <t>トウ</t>
    </rPh>
    <rPh sb="39" eb="41">
      <t>ジュンジ</t>
    </rPh>
    <rPh sb="41" eb="42">
      <t>スス</t>
    </rPh>
    <rPh sb="54" eb="56">
      <t>コウシン</t>
    </rPh>
    <rPh sb="56" eb="58">
      <t>トウシ</t>
    </rPh>
    <rPh sb="59" eb="61">
      <t>ゾウカ</t>
    </rPh>
    <rPh sb="62" eb="64">
      <t>ミコ</t>
    </rPh>
    <rPh sb="67" eb="69">
      <t>イッポウ</t>
    </rPh>
    <rPh sb="70" eb="72">
      <t>キギョウ</t>
    </rPh>
    <rPh sb="72" eb="73">
      <t>サイ</t>
    </rPh>
    <rPh sb="74" eb="77">
      <t>ショウカンキン</t>
    </rPh>
    <rPh sb="78" eb="80">
      <t>リシ</t>
    </rPh>
    <rPh sb="81" eb="82">
      <t>ヒ</t>
    </rPh>
    <rPh sb="83" eb="84">
      <t>ツヅ</t>
    </rPh>
    <rPh sb="85" eb="87">
      <t>タガク</t>
    </rPh>
    <rPh sb="91" eb="93">
      <t>コンゴ</t>
    </rPh>
    <rPh sb="94" eb="95">
      <t>キビ</t>
    </rPh>
    <rPh sb="97" eb="99">
      <t>ケイエイ</t>
    </rPh>
    <rPh sb="99" eb="101">
      <t>ジョウキョウ</t>
    </rPh>
    <rPh sb="102" eb="103">
      <t>ツヅ</t>
    </rPh>
    <rPh sb="110" eb="112">
      <t>ドクリツ</t>
    </rPh>
    <rPh sb="112" eb="114">
      <t>サイサン</t>
    </rPh>
    <rPh sb="115" eb="117">
      <t>ゲンソク</t>
    </rPh>
    <rPh sb="118" eb="119">
      <t>モト</t>
    </rPh>
    <rPh sb="122" eb="124">
      <t>ケイエイ</t>
    </rPh>
    <rPh sb="125" eb="126">
      <t>ム</t>
    </rPh>
    <rPh sb="132" eb="134">
      <t>ネンド</t>
    </rPh>
    <rPh sb="137" eb="139">
      <t>コウエイ</t>
    </rPh>
    <rPh sb="139" eb="141">
      <t>キギョウ</t>
    </rPh>
    <rPh sb="141" eb="143">
      <t>カイケイ</t>
    </rPh>
    <rPh sb="144" eb="146">
      <t>テキヨウ</t>
    </rPh>
    <rPh sb="148" eb="150">
      <t>ケイエイ</t>
    </rPh>
    <rPh sb="150" eb="152">
      <t>ジョウキョウ</t>
    </rPh>
    <rPh sb="155" eb="157">
      <t>テキカク</t>
    </rPh>
    <rPh sb="158" eb="160">
      <t>ハアク</t>
    </rPh>
    <rPh sb="172" eb="175">
      <t>コウリツテキ</t>
    </rPh>
    <rPh sb="176" eb="178">
      <t>イジ</t>
    </rPh>
    <rPh sb="178" eb="180">
      <t>カンリ</t>
    </rPh>
    <rPh sb="183" eb="185">
      <t>ケイヒ</t>
    </rPh>
    <rPh sb="185" eb="187">
      <t>セツゲン</t>
    </rPh>
    <rPh sb="188" eb="190">
      <t>コウシン</t>
    </rPh>
    <rPh sb="190" eb="192">
      <t>トウシ</t>
    </rPh>
    <rPh sb="193" eb="196">
      <t>ヘイジュンカ</t>
    </rPh>
    <rPh sb="197" eb="199">
      <t>ケイヒ</t>
    </rPh>
    <rPh sb="199" eb="201">
      <t>セツゲン</t>
    </rPh>
    <rPh sb="201" eb="202">
      <t>トウ</t>
    </rPh>
    <rPh sb="203" eb="204">
      <t>ト</t>
    </rPh>
    <rPh sb="205" eb="206">
      <t>ク</t>
    </rPh>
    <rPh sb="208" eb="210">
      <t>ケイエイ</t>
    </rPh>
    <rPh sb="210" eb="212">
      <t>カイゼン</t>
    </rPh>
    <rPh sb="213" eb="214">
      <t>ツト</t>
    </rPh>
    <rPh sb="221" eb="223">
      <t>ケイエイ</t>
    </rPh>
    <rPh sb="223" eb="225">
      <t>センリャク</t>
    </rPh>
    <rPh sb="226" eb="228">
      <t>サクテイ</t>
    </rPh>
    <rPh sb="228" eb="230">
      <t>ジョウキョウ</t>
    </rPh>
    <rPh sb="234" eb="235">
      <t>ネン</t>
    </rPh>
    <rPh sb="236" eb="237">
      <t>ガツ</t>
    </rPh>
    <rPh sb="237" eb="239">
      <t>サクテイ</t>
    </rPh>
    <rPh sb="239" eb="240">
      <t>スミ</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</si>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</sst>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A4-4270-BE8A-1EEAE6D50EB0}"/>
            </c:ext>
          </c:extLst>
        </c:ser>
        <c:dLbls>
          <c:showLegendKey val="0"/>
          <c:showVal val="0"/>
          <c:showCatName val="0"/>
          <c:showSerName val="0"/>
          <c:showPercent val="0"/>
          <c:showBubbleSize val="0"/>
        </c:dLbls>
        <c:gapWidth val="150"/>
        <c:axId val="94068096"/>
        <c:axId val="940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DBA4-4270-BE8A-1EEAE6D50EB0}"/>
            </c:ext>
          </c:extLst>
        </c:ser>
        <c:dLbls>
          <c:showLegendKey val="0"/>
          <c:showVal val="0"/>
          <c:showCatName val="0"/>
          <c:showSerName val="0"/>
          <c:showPercent val="0"/>
          <c:showBubbleSize val="0"/>
        </c:dLbls>
        <c:marker val="1"/>
        <c:smooth val="0"/>
        <c:axId val="94068096"/>
        <c:axId val="94074368"/>
      </c:lineChart>
      <c:dateAx>
        <c:axId val="94068096"/>
        <c:scaling>
          <c:orientation val="minMax"/>
        </c:scaling>
        <c:delete val="1"/>
        <c:axPos val="b"/>
        <c:numFmt formatCode="ge" sourceLinked="1"/>
        <c:majorTickMark val="none"/>
        <c:minorTickMark val="none"/>
        <c:tickLblPos val="none"/>
        <c:crossAx val="94074368"/>
        <c:crosses val="autoZero"/>
        <c:auto val="1"/>
        <c:lblOffset val="100"/>
        <c:baseTimeUnit val="years"/>
      </c:dateAx>
      <c:valAx>
        <c:axId val="940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55.32</c:v>
                </c:pt>
                <c:pt idx="1">
                  <c:v>56.31</c:v>
                </c:pt>
                <c:pt idx="2">
                  <c:v>58.66</c:v>
                </c:pt>
                <c:pt idx="3">
                  <c:v>59</c:v>
                </c:pt>
                <c:pt idx="4">
                  <c:v>61.42</c:v>
                </c:pt>
              </c:numCache>
            </c:numRef>
          </c:val>
          <c:extLst xmlns:c16r2="http://schemas.microsoft.com/office/drawing/2015/06/chart">
            <c:ext xmlns:c16="http://schemas.microsoft.com/office/drawing/2014/chart" uri="{C3380CC4-5D6E-409C-BE32-E72D297353CC}">
              <c16:uniqueId val="{00000000-2251-4AD7-A554-4FDD73903702}"/>
            </c:ext>
          </c:extLst>
        </c:ser>
        <c:dLbls>
          <c:showLegendKey val="0"/>
          <c:showVal val="0"/>
          <c:showCatName val="0"/>
          <c:showSerName val="0"/>
          <c:showPercent val="0"/>
          <c:showBubbleSize val="0"/>
        </c:dLbls>
        <c:gapWidth val="150"/>
        <c:axId val="96147712"/>
        <c:axId val="96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2251-4AD7-A554-4FDD73903702}"/>
            </c:ext>
          </c:extLst>
        </c:ser>
        <c:dLbls>
          <c:showLegendKey val="0"/>
          <c:showVal val="0"/>
          <c:showCatName val="0"/>
          <c:showSerName val="0"/>
          <c:showPercent val="0"/>
          <c:showBubbleSize val="0"/>
        </c:dLbls>
        <c:marker val="1"/>
        <c:smooth val="0"/>
        <c:axId val="96147712"/>
        <c:axId val="96162176"/>
      </c:lineChart>
      <c:dateAx>
        <c:axId val="96147712"/>
        <c:scaling>
          <c:orientation val="minMax"/>
        </c:scaling>
        <c:delete val="1"/>
        <c:axPos val="b"/>
        <c:numFmt formatCode="ge" sourceLinked="1"/>
        <c:majorTickMark val="none"/>
        <c:minorTickMark val="none"/>
        <c:tickLblPos val="none"/>
        <c:crossAx val="96162176"/>
        <c:crosses val="autoZero"/>
        <c:auto val="1"/>
        <c:lblOffset val="100"/>
        <c:baseTimeUnit val="years"/>
      </c:dateAx>
      <c:valAx>
        <c:axId val="961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84.75</c:v>
                </c:pt>
                <c:pt idx="1">
                  <c:v>85.27</c:v>
                </c:pt>
                <c:pt idx="2">
                  <c:v>86.24</c:v>
                </c:pt>
                <c:pt idx="3">
                  <c:v>87.36</c:v>
                </c:pt>
                <c:pt idx="4">
                  <c:v>88.66</c:v>
                </c:pt>
              </c:numCache>
            </c:numRef>
          </c:val>
          <c:extLst xmlns:c16r2="http://schemas.microsoft.com/office/drawing/2015/06/chart">
            <c:ext xmlns:c16="http://schemas.microsoft.com/office/drawing/2014/chart" uri="{C3380CC4-5D6E-409C-BE32-E72D297353CC}">
              <c16:uniqueId val="{00000000-49DA-409C-B1B0-91233429CE7B}"/>
            </c:ext>
          </c:extLst>
        </c:ser>
        <c:dLbls>
          <c:showLegendKey val="0"/>
          <c:showVal val="0"/>
          <c:showCatName val="0"/>
          <c:showSerName val="0"/>
          <c:showPercent val="0"/>
          <c:showBubbleSize val="0"/>
        </c:dLbls>
        <c:gapWidth val="150"/>
        <c:axId val="96189056"/>
        <c:axId val="961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49DA-409C-B1B0-91233429CE7B}"/>
            </c:ext>
          </c:extLst>
        </c:ser>
        <c:dLbls>
          <c:showLegendKey val="0"/>
          <c:showVal val="0"/>
          <c:showCatName val="0"/>
          <c:showSerName val="0"/>
          <c:showPercent val="0"/>
          <c:showBubbleSize val="0"/>
        </c:dLbls>
        <c:marker val="1"/>
        <c:smooth val="0"/>
        <c:axId val="96189056"/>
        <c:axId val="96191232"/>
      </c:lineChart>
      <c:dateAx>
        <c:axId val="96189056"/>
        <c:scaling>
          <c:orientation val="minMax"/>
        </c:scaling>
        <c:delete val="1"/>
        <c:axPos val="b"/>
        <c:numFmt formatCode="ge" sourceLinked="1"/>
        <c:majorTickMark val="none"/>
        <c:minorTickMark val="none"/>
        <c:tickLblPos val="none"/>
        <c:crossAx val="96191232"/>
        <c:crosses val="autoZero"/>
        <c:auto val="1"/>
        <c:lblOffset val="100"/>
        <c:baseTimeUnit val="years"/>
      </c:dateAx>
      <c:valAx>
        <c:axId val="961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58.13</c:v>
                </c:pt>
                <c:pt idx="1">
                  <c:v>59.51</c:v>
                </c:pt>
                <c:pt idx="2">
                  <c:v>60.64</c:v>
                </c:pt>
                <c:pt idx="3">
                  <c:v>62.59</c:v>
                </c:pt>
                <c:pt idx="4">
                  <c:v>61.29</c:v>
                </c:pt>
              </c:numCache>
            </c:numRef>
          </c:val>
          <c:extLst xmlns:c16r2="http://schemas.microsoft.com/office/drawing/2015/06/chart">
            <c:ext xmlns:c16="http://schemas.microsoft.com/office/drawing/2014/chart" uri="{C3380CC4-5D6E-409C-BE32-E72D297353CC}">
              <c16:uniqueId val="{00000000-1F91-45A0-BAFA-5739482D6BF7}"/>
            </c:ext>
          </c:extLst>
        </c:ser>
        <c:dLbls>
          <c:showLegendKey val="0"/>
          <c:showVal val="0"/>
          <c:showCatName val="0"/>
          <c:showSerName val="0"/>
          <c:showPercent val="0"/>
          <c:showBubbleSize val="0"/>
        </c:dLbls>
        <c:gapWidth val="150"/>
        <c:axId val="95703040"/>
        <c:axId val="957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91-45A0-BAFA-5739482D6BF7}"/>
            </c:ext>
          </c:extLst>
        </c:ser>
        <c:dLbls>
          <c:showLegendKey val="0"/>
          <c:showVal val="0"/>
          <c:showCatName val="0"/>
          <c:showSerName val="0"/>
          <c:showPercent val="0"/>
          <c:showBubbleSize val="0"/>
        </c:dLbls>
        <c:marker val="1"/>
        <c:smooth val="0"/>
        <c:axId val="95703040"/>
        <c:axId val="95704960"/>
      </c:lineChart>
      <c:dateAx>
        <c:axId val="95703040"/>
        <c:scaling>
          <c:orientation val="minMax"/>
        </c:scaling>
        <c:delete val="1"/>
        <c:axPos val="b"/>
        <c:numFmt formatCode="ge" sourceLinked="1"/>
        <c:majorTickMark val="none"/>
        <c:minorTickMark val="none"/>
        <c:tickLblPos val="none"/>
        <c:crossAx val="95704960"/>
        <c:crosses val="autoZero"/>
        <c:auto val="1"/>
        <c:lblOffset val="100"/>
        <c:baseTimeUnit val="years"/>
      </c:dateAx>
      <c:valAx>
        <c:axId val="957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F8-46F9-855C-57A2F3F38BA9}"/>
            </c:ext>
          </c:extLst>
        </c:ser>
        <c:dLbls>
          <c:showLegendKey val="0"/>
          <c:showVal val="0"/>
          <c:showCatName val="0"/>
          <c:showSerName val="0"/>
          <c:showPercent val="0"/>
          <c:showBubbleSize val="0"/>
        </c:dLbls>
        <c:gapWidth val="150"/>
        <c:axId val="95728000"/>
        <c:axId val="95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F8-46F9-855C-57A2F3F38BA9}"/>
            </c:ext>
          </c:extLst>
        </c:ser>
        <c:dLbls>
          <c:showLegendKey val="0"/>
          <c:showVal val="0"/>
          <c:showCatName val="0"/>
          <c:showSerName val="0"/>
          <c:showPercent val="0"/>
          <c:showBubbleSize val="0"/>
        </c:dLbls>
        <c:marker val="1"/>
        <c:smooth val="0"/>
        <c:axId val="95728000"/>
        <c:axId val="95729920"/>
      </c:lineChart>
      <c:dateAx>
        <c:axId val="95728000"/>
        <c:scaling>
          <c:orientation val="minMax"/>
        </c:scaling>
        <c:delete val="1"/>
        <c:axPos val="b"/>
        <c:numFmt formatCode="ge" sourceLinked="1"/>
        <c:majorTickMark val="none"/>
        <c:minorTickMark val="none"/>
        <c:tickLblPos val="none"/>
        <c:crossAx val="95729920"/>
        <c:crosses val="autoZero"/>
        <c:auto val="1"/>
        <c:lblOffset val="100"/>
        <c:baseTimeUnit val="years"/>
      </c:dateAx>
      <c:valAx>
        <c:axId val="957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7A-44F8-8613-98C32B6DA8A9}"/>
            </c:ext>
          </c:extLst>
        </c:ser>
        <c:dLbls>
          <c:showLegendKey val="0"/>
          <c:showVal val="0"/>
          <c:showCatName val="0"/>
          <c:showSerName val="0"/>
          <c:showPercent val="0"/>
          <c:showBubbleSize val="0"/>
        </c:dLbls>
        <c:gapWidth val="150"/>
        <c:axId val="95450624"/>
        <c:axId val="954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7A-44F8-8613-98C32B6DA8A9}"/>
            </c:ext>
          </c:extLst>
        </c:ser>
        <c:dLbls>
          <c:showLegendKey val="0"/>
          <c:showVal val="0"/>
          <c:showCatName val="0"/>
          <c:showSerName val="0"/>
          <c:showPercent val="0"/>
          <c:showBubbleSize val="0"/>
        </c:dLbls>
        <c:marker val="1"/>
        <c:smooth val="0"/>
        <c:axId val="95450624"/>
        <c:axId val="95452544"/>
      </c:lineChart>
      <c:dateAx>
        <c:axId val="95450624"/>
        <c:scaling>
          <c:orientation val="minMax"/>
        </c:scaling>
        <c:delete val="1"/>
        <c:axPos val="b"/>
        <c:numFmt formatCode="ge" sourceLinked="1"/>
        <c:majorTickMark val="none"/>
        <c:minorTickMark val="none"/>
        <c:tickLblPos val="none"/>
        <c:crossAx val="95452544"/>
        <c:crosses val="autoZero"/>
        <c:auto val="1"/>
        <c:lblOffset val="100"/>
        <c:baseTimeUnit val="years"/>
      </c:dateAx>
      <c:valAx>
        <c:axId val="954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C1-4F37-B66A-46E3E0AD08EC}"/>
            </c:ext>
          </c:extLst>
        </c:ser>
        <c:dLbls>
          <c:showLegendKey val="0"/>
          <c:showVal val="0"/>
          <c:showCatName val="0"/>
          <c:showSerName val="0"/>
          <c:showPercent val="0"/>
          <c:showBubbleSize val="0"/>
        </c:dLbls>
        <c:gapWidth val="150"/>
        <c:axId val="95566464"/>
        <c:axId val="955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C1-4F37-B66A-46E3E0AD08EC}"/>
            </c:ext>
          </c:extLst>
        </c:ser>
        <c:dLbls>
          <c:showLegendKey val="0"/>
          <c:showVal val="0"/>
          <c:showCatName val="0"/>
          <c:showSerName val="0"/>
          <c:showPercent val="0"/>
          <c:showBubbleSize val="0"/>
        </c:dLbls>
        <c:marker val="1"/>
        <c:smooth val="0"/>
        <c:axId val="95566464"/>
        <c:axId val="95568640"/>
      </c:lineChart>
      <c:dateAx>
        <c:axId val="95566464"/>
        <c:scaling>
          <c:orientation val="minMax"/>
        </c:scaling>
        <c:delete val="1"/>
        <c:axPos val="b"/>
        <c:numFmt formatCode="ge" sourceLinked="1"/>
        <c:majorTickMark val="none"/>
        <c:minorTickMark val="none"/>
        <c:tickLblPos val="none"/>
        <c:crossAx val="95568640"/>
        <c:crosses val="autoZero"/>
        <c:auto val="1"/>
        <c:lblOffset val="100"/>
        <c:baseTimeUnit val="years"/>
      </c:dateAx>
      <c:valAx>
        <c:axId val="955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EF-42D4-964A-2808E770D072}"/>
            </c:ext>
          </c:extLst>
        </c:ser>
        <c:dLbls>
          <c:showLegendKey val="0"/>
          <c:showVal val="0"/>
          <c:showCatName val="0"/>
          <c:showSerName val="0"/>
          <c:showPercent val="0"/>
          <c:showBubbleSize val="0"/>
        </c:dLbls>
        <c:gapWidth val="150"/>
        <c:axId val="95603712"/>
        <c:axId val="956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EF-42D4-964A-2808E770D072}"/>
            </c:ext>
          </c:extLst>
        </c:ser>
        <c:dLbls>
          <c:showLegendKey val="0"/>
          <c:showVal val="0"/>
          <c:showCatName val="0"/>
          <c:showSerName val="0"/>
          <c:showPercent val="0"/>
          <c:showBubbleSize val="0"/>
        </c:dLbls>
        <c:marker val="1"/>
        <c:smooth val="0"/>
        <c:axId val="95603712"/>
        <c:axId val="95609984"/>
      </c:lineChart>
      <c:dateAx>
        <c:axId val="95603712"/>
        <c:scaling>
          <c:orientation val="minMax"/>
        </c:scaling>
        <c:delete val="1"/>
        <c:axPos val="b"/>
        <c:numFmt formatCode="ge" sourceLinked="1"/>
        <c:majorTickMark val="none"/>
        <c:minorTickMark val="none"/>
        <c:tickLblPos val="none"/>
        <c:crossAx val="95609984"/>
        <c:crosses val="autoZero"/>
        <c:auto val="1"/>
        <c:lblOffset val="100"/>
        <c:baseTimeUnit val="years"/>
      </c:dateAx>
      <c:valAx>
        <c:axId val="956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1365</c:v>
                </c:pt>
                <c:pt idx="1">
                  <c:v>1302.19</c:v>
                </c:pt>
                <c:pt idx="2">
                  <c:v>1156.55</c:v>
                </c:pt>
                <c:pt idx="3">
                  <c:v>1053.83</c:v>
                </c:pt>
                <c:pt idx="4">
                  <c:v>1017.24</c:v>
                </c:pt>
              </c:numCache>
            </c:numRef>
          </c:val>
          <c:extLst xmlns:c16r2="http://schemas.microsoft.com/office/drawing/2015/06/chart">
            <c:ext xmlns:c16="http://schemas.microsoft.com/office/drawing/2014/chart" uri="{C3380CC4-5D6E-409C-BE32-E72D297353CC}">
              <c16:uniqueId val="{00000000-3333-4AB8-9836-5CE5BF4A3DA1}"/>
            </c:ext>
          </c:extLst>
        </c:ser>
        <c:dLbls>
          <c:showLegendKey val="0"/>
          <c:showVal val="0"/>
          <c:showCatName val="0"/>
          <c:showSerName val="0"/>
          <c:showPercent val="0"/>
          <c:showBubbleSize val="0"/>
        </c:dLbls>
        <c:gapWidth val="150"/>
        <c:axId val="95644672"/>
        <c:axId val="956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3333-4AB8-9836-5CE5BF4A3DA1}"/>
            </c:ext>
          </c:extLst>
        </c:ser>
        <c:dLbls>
          <c:showLegendKey val="0"/>
          <c:showVal val="0"/>
          <c:showCatName val="0"/>
          <c:showSerName val="0"/>
          <c:showPercent val="0"/>
          <c:showBubbleSize val="0"/>
        </c:dLbls>
        <c:marker val="1"/>
        <c:smooth val="0"/>
        <c:axId val="95644672"/>
        <c:axId val="95650944"/>
      </c:lineChart>
      <c:dateAx>
        <c:axId val="95644672"/>
        <c:scaling>
          <c:orientation val="minMax"/>
        </c:scaling>
        <c:delete val="1"/>
        <c:axPos val="b"/>
        <c:numFmt formatCode="ge" sourceLinked="1"/>
        <c:majorTickMark val="none"/>
        <c:minorTickMark val="none"/>
        <c:tickLblPos val="none"/>
        <c:crossAx val="95650944"/>
        <c:crosses val="autoZero"/>
        <c:auto val="1"/>
        <c:lblOffset val="100"/>
        <c:baseTimeUnit val="years"/>
      </c:dateAx>
      <c:valAx>
        <c:axId val="956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66.73</c:v>
                </c:pt>
                <c:pt idx="1">
                  <c:v>87.05</c:v>
                </c:pt>
                <c:pt idx="2">
                  <c:v>92.69</c:v>
                </c:pt>
                <c:pt idx="3">
                  <c:v>99.83</c:v>
                </c:pt>
                <c:pt idx="4">
                  <c:v>98</c:v>
                </c:pt>
              </c:numCache>
            </c:numRef>
          </c:val>
          <c:extLst xmlns:c16r2="http://schemas.microsoft.com/office/drawing/2015/06/chart">
            <c:ext xmlns:c16="http://schemas.microsoft.com/office/drawing/2014/chart" uri="{C3380CC4-5D6E-409C-BE32-E72D297353CC}">
              <c16:uniqueId val="{00000000-3E5D-4C6F-83E7-C1B173BE8581}"/>
            </c:ext>
          </c:extLst>
        </c:ser>
        <c:dLbls>
          <c:showLegendKey val="0"/>
          <c:showVal val="0"/>
          <c:showCatName val="0"/>
          <c:showSerName val="0"/>
          <c:showPercent val="0"/>
          <c:showBubbleSize val="0"/>
        </c:dLbls>
        <c:gapWidth val="150"/>
        <c:axId val="95659904"/>
        <c:axId val="957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3E5D-4C6F-83E7-C1B173BE8581}"/>
            </c:ext>
          </c:extLst>
        </c:ser>
        <c:dLbls>
          <c:showLegendKey val="0"/>
          <c:showVal val="0"/>
          <c:showCatName val="0"/>
          <c:showSerName val="0"/>
          <c:showPercent val="0"/>
          <c:showBubbleSize val="0"/>
        </c:dLbls>
        <c:marker val="1"/>
        <c:smooth val="0"/>
        <c:axId val="95659904"/>
        <c:axId val="95752192"/>
      </c:lineChart>
      <c:dateAx>
        <c:axId val="95659904"/>
        <c:scaling>
          <c:orientation val="minMax"/>
        </c:scaling>
        <c:delete val="1"/>
        <c:axPos val="b"/>
        <c:numFmt formatCode="ge" sourceLinked="1"/>
        <c:majorTickMark val="none"/>
        <c:minorTickMark val="none"/>
        <c:tickLblPos val="none"/>
        <c:crossAx val="95752192"/>
        <c:crosses val="autoZero"/>
        <c:auto val="1"/>
        <c:lblOffset val="100"/>
        <c:baseTimeUnit val="years"/>
      </c:dateAx>
      <c:valAx>
        <c:axId val="95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284.75</c:v>
                </c:pt>
                <c:pt idx="1">
                  <c:v>221.02</c:v>
                </c:pt>
                <c:pt idx="2">
                  <c:v>211.77</c:v>
                </c:pt>
                <c:pt idx="3">
                  <c:v>196.85</c:v>
                </c:pt>
                <c:pt idx="4">
                  <c:v>197.03</c:v>
                </c:pt>
              </c:numCache>
            </c:numRef>
          </c:val>
          <c:extLst xmlns:c16r2="http://schemas.microsoft.com/office/drawing/2015/06/chart">
            <c:ext xmlns:c16="http://schemas.microsoft.com/office/drawing/2014/chart" uri="{C3380CC4-5D6E-409C-BE32-E72D297353CC}">
              <c16:uniqueId val="{00000000-2809-41C1-9109-D4B59BE8B598}"/>
            </c:ext>
          </c:extLst>
        </c:ser>
        <c:dLbls>
          <c:showLegendKey val="0"/>
          <c:showVal val="0"/>
          <c:showCatName val="0"/>
          <c:showSerName val="0"/>
          <c:showPercent val="0"/>
          <c:showBubbleSize val="0"/>
        </c:dLbls>
        <c:gapWidth val="150"/>
        <c:axId val="95778688"/>
        <c:axId val="957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2809-41C1-9109-D4B59BE8B598}"/>
            </c:ext>
          </c:extLst>
        </c:ser>
        <c:dLbls>
          <c:showLegendKey val="0"/>
          <c:showVal val="0"/>
          <c:showCatName val="0"/>
          <c:showSerName val="0"/>
          <c:showPercent val="0"/>
          <c:showBubbleSize val="0"/>
        </c:dLbls>
        <c:marker val="1"/>
        <c:smooth val="0"/>
        <c:axId val="95778688"/>
        <c:axId val="95797248"/>
      </c:lineChart>
      <c:dateAx>
        <c:axId val="95778688"/>
        <c:scaling>
          <c:orientation val="minMax"/>
        </c:scaling>
        <c:delete val="1"/>
        <c:axPos val="b"/>
        <c:numFmt formatCode="ge" sourceLinked="1"/>
        <c:majorTickMark val="none"/>
        <c:minorTickMark val="none"/>
        <c:tickLblPos val="none"/>
        <c:crossAx val="95797248"/>
        <c:crosses val="autoZero"/>
        <c:auto val="1"/>
        <c:lblOffset val="100"/>
        <c:baseTimeUnit val="years"/>
      </c:dateAx>
      <c:valAx>
        <c:axId val="957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富山県　滑川市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125</v>
      </c>
      <c r="AE8" s="49"/>
      <c r="AF8" s="49"/>
      <c r="AG8" s="49"/>
      <c r="AH8" s="49"/>
      <c r="AI8" s="49"/>
      <c r="AJ8" s="49"/>
      <c r="AK8" s="4"/>
      <c r="AL8" s="50">
        <f>データ!S6</f>
        <v>33411</v>
      </c>
      <c r="AM8" s="50"/>
      <c r="AN8" s="50"/>
      <c r="AO8" s="50"/>
      <c r="AP8" s="50"/>
      <c r="AQ8" s="50"/>
      <c r="AR8" s="50"/>
      <c r="AS8" s="50"/>
      <c r="AT8" s="45">
        <f>データ!T6</f>
        <v>54.63</v>
      </c>
      <c r="AU8" s="45"/>
      <c r="AV8" s="45"/>
      <c r="AW8" s="45"/>
      <c r="AX8" s="45"/>
      <c r="AY8" s="45"/>
      <c r="AZ8" s="45"/>
      <c r="BA8" s="45"/>
      <c r="BB8" s="45">
        <f>データ!U6</f>
        <v>611.59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38.69</v>
      </c>
      <c r="Q10" s="45"/>
      <c r="R10" s="45"/>
      <c r="S10" s="45"/>
      <c r="T10" s="45"/>
      <c r="U10" s="45"/>
      <c r="V10" s="45"/>
      <c r="W10" s="45">
        <f>データ!Q6</f>
        <v>86.28</v>
      </c>
      <c r="X10" s="45"/>
      <c r="Y10" s="45"/>
      <c r="Z10" s="45"/>
      <c r="AA10" s="45"/>
      <c r="AB10" s="45"/>
      <c r="AC10" s="45"/>
      <c r="AD10" s="50">
        <f>データ!R6</f>
        <v>3520</v>
      </c>
      <c r="AE10" s="50"/>
      <c r="AF10" s="50"/>
      <c r="AG10" s="50"/>
      <c r="AH10" s="50"/>
      <c r="AI10" s="50"/>
      <c r="AJ10" s="50"/>
      <c r="AK10" s="2"/>
      <c r="AL10" s="50">
        <f>データ!V6</f>
        <v>12917</v>
      </c>
      <c r="AM10" s="50"/>
      <c r="AN10" s="50"/>
      <c r="AO10" s="50"/>
      <c r="AP10" s="50"/>
      <c r="AQ10" s="50"/>
      <c r="AR10" s="50"/>
      <c r="AS10" s="50"/>
      <c r="AT10" s="45">
        <f>データ!W6</f>
        <v>4.8499999999999996</v>
      </c>
      <c r="AU10" s="45"/>
      <c r="AV10" s="45"/>
      <c r="AW10" s="45"/>
      <c r="AX10" s="45"/>
      <c r="AY10" s="45"/>
      <c r="AZ10" s="45"/>
      <c r="BA10" s="45"/>
      <c r="BB10" s="45">
        <f>データ!X6</f>
        <v>2663.3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162060</v>
      </c>
      <c r="D6" s="33">
        <f t="shared" si="3"/>
        <v>47</v>
      </c>
      <c r="E6" s="33">
        <f t="shared" si="3"/>
        <v>17</v>
      </c>
      <c r="F6" s="33">
        <f t="shared" si="3"/>
        <v>1</v>
      </c>
      <c r="G6" s="33">
        <f t="shared" si="3"/>
        <v>0</v>
      </c>
      <c r="H6" s="33" t="str">
        <f t="shared" si="3"/>
        <v>富山県　滑川市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38.69</v>
      </c>
      <c r="Q6" s="34">
        <f t="shared" si="3"/>
        <v>86.28</v>
      </c>
      <c r="R6" s="34">
        <f t="shared" si="3"/>
        <v>3520</v>
      </c>
      <c r="S6" s="34">
        <f t="shared" si="3"/>
        <v>33411</v>
      </c>
      <c r="T6" s="34">
        <f t="shared" si="3"/>
        <v>54.63</v>
      </c>
      <c r="U6" s="34">
        <f t="shared" si="3"/>
        <v>611.59</v>
      </c>
      <c r="V6" s="34">
        <f t="shared" si="3"/>
        <v>12917</v>
      </c>
      <c r="W6" s="34">
        <f t="shared" si="3"/>
        <v>4.8499999999999996</v>
      </c>
      <c r="X6" s="34">
        <f t="shared" si="3"/>
        <v>2663.3</v>
      </c>
      <c r="Y6" s="35">
        <f>IF(Y7="",NA(),Y7)</f>
        <v>58.13</v>
      </c>
      <c r="Z6" s="35">
        <f t="shared" ref="Z6:AH6" si="4">IF(Z7="",NA(),Z7)</f>
        <v>59.51</v>
      </c>
      <c r="AA6" s="35">
        <f t="shared" si="4"/>
        <v>60.64</v>
      </c>
      <c r="AB6" s="35">
        <f t="shared" si="4"/>
        <v>62.59</v>
      </c>
      <c r="AC6" s="35">
        <f t="shared" si="4"/>
        <v>61.29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1365</v>
      </c>
      <c r="BG6" s="35">
        <f t="shared" ref="BG6:BO6" si="7">IF(BG7="",NA(),BG7)</f>
        <v>1302.19</v>
      </c>
      <c r="BH6" s="35">
        <f t="shared" si="7"/>
        <v>1156.55</v>
      </c>
      <c r="BI6" s="35">
        <f t="shared" si="7"/>
        <v>1053.83</v>
      </c>
      <c r="BJ6" s="35">
        <f t="shared" si="7"/>
        <v>1017.24</v>
      </c>
      <c r="BK6" s="35">
        <f t="shared" si="7"/>
        <v>1273.52</v>
      </c>
      <c r="BL6" s="35">
        <f t="shared" si="7"/>
        <v>1209.95</v>
      </c>
      <c r="BM6" s="35">
        <f t="shared" si="7"/>
        <v>1136.5</v>
      </c>
      <c r="BN6" s="35">
        <f t="shared" si="7"/>
        <v>1118.56</v>
      </c>
      <c r="BO6" s="35">
        <f t="shared" si="7"/>
        <v>1111.31</v>
      </c>
      <c r="BP6" s="34" t="str">
        <f>IF(BP7="","",IF(BP7="-","【-】","【"&amp;SUBSTITUTE(TEXT(BP7,"#,##0.00"),"-","△")&amp;"】"))</f>
        <v>【728.30】</v>
      </c>
      <c r="BQ6" s="35">
        <f>IF(BQ7="",NA(),BQ7)</f>
        <v>66.73</v>
      </c>
      <c r="BR6" s="35">
        <f t="shared" ref="BR6:BZ6" si="8">IF(BR7="",NA(),BR7)</f>
        <v>87.05</v>
      </c>
      <c r="BS6" s="35">
        <f t="shared" si="8"/>
        <v>92.69</v>
      </c>
      <c r="BT6" s="35">
        <f t="shared" si="8"/>
        <v>99.83</v>
      </c>
      <c r="BU6" s="35">
        <f t="shared" si="8"/>
        <v>98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284.75</v>
      </c>
      <c r="CC6" s="35">
        <f t="shared" ref="CC6:CK6" si="9">IF(CC7="",NA(),CC7)</f>
        <v>221.02</v>
      </c>
      <c r="CD6" s="35">
        <f t="shared" si="9"/>
        <v>211.77</v>
      </c>
      <c r="CE6" s="35">
        <f t="shared" si="9"/>
        <v>196.85</v>
      </c>
      <c r="CF6" s="35">
        <f t="shared" si="9"/>
        <v>197.03</v>
      </c>
      <c r="CG6" s="35">
        <f t="shared" si="9"/>
        <v>224.94</v>
      </c>
      <c r="CH6" s="35">
        <f t="shared" si="9"/>
        <v>220.67</v>
      </c>
      <c r="CI6" s="35">
        <f t="shared" si="9"/>
        <v>217.82</v>
      </c>
      <c r="CJ6" s="35">
        <f t="shared" si="9"/>
        <v>215.28</v>
      </c>
      <c r="CK6" s="35">
        <f t="shared" si="9"/>
        <v>207.96</v>
      </c>
      <c r="CL6" s="34" t="str">
        <f>IF(CL7="","",IF(CL7="-","【-】","【"&amp;SUBSTITUTE(TEXT(CL7,"#,##0.00"),"-","△")&amp;"】"))</f>
        <v>【137.82】</v>
      </c>
      <c r="CM6" s="35">
        <f>IF(CM7="",NA(),CM7)</f>
        <v>55.32</v>
      </c>
      <c r="CN6" s="35">
        <f t="shared" ref="CN6:CV6" si="10">IF(CN7="",NA(),CN7)</f>
        <v>56.31</v>
      </c>
      <c r="CO6" s="35">
        <f t="shared" si="10"/>
        <v>58.66</v>
      </c>
      <c r="CP6" s="35">
        <f t="shared" si="10"/>
        <v>59</v>
      </c>
      <c r="CQ6" s="35">
        <f t="shared" si="10"/>
        <v>61.42</v>
      </c>
      <c r="CR6" s="35">
        <f t="shared" si="10"/>
        <v>55.41</v>
      </c>
      <c r="CS6" s="35">
        <f t="shared" si="10"/>
        <v>55.81</v>
      </c>
      <c r="CT6" s="35">
        <f t="shared" si="10"/>
        <v>54.44</v>
      </c>
      <c r="CU6" s="35">
        <f t="shared" si="10"/>
        <v>54.67</v>
      </c>
      <c r="CV6" s="35">
        <f t="shared" si="10"/>
        <v>53.51</v>
      </c>
      <c r="CW6" s="34" t="str">
        <f>IF(CW7="","",IF(CW7="-","【-】","【"&amp;SUBSTITUTE(TEXT(CW7,"#,##0.00"),"-","△")&amp;"】"))</f>
        <v>【60.09】</v>
      </c>
      <c r="CX6" s="35">
        <f>IF(CX7="",NA(),CX7)</f>
        <v>84.75</v>
      </c>
      <c r="CY6" s="35">
        <f t="shared" ref="CY6:DG6" si="11">IF(CY7="",NA(),CY7)</f>
        <v>85.27</v>
      </c>
      <c r="CZ6" s="35">
        <f t="shared" si="11"/>
        <v>86.24</v>
      </c>
      <c r="DA6" s="35">
        <f t="shared" si="11"/>
        <v>87.36</v>
      </c>
      <c r="DB6" s="35">
        <f t="shared" si="11"/>
        <v>88.66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162060</v>
      </c>
      <c r="D7" s="37">
        <v>47</v>
      </c>
      <c r="E7" s="37">
        <v>17</v>
      </c>
      <c r="F7" s="37">
        <v>1</v>
      </c>
      <c r="G7" s="37">
        <v>0</v>
      </c>
      <c r="H7" s="37" t="s">
        <v>110</v>
      </c>
      <c r="I7" s="37" t="s">
        <v>111</v>
      </c>
      <c r="J7" s="37" t="s">
        <v>112</v>
      </c>
      <c r="K7" s="37" t="s">
        <v>113</v>
      </c>
      <c r="L7" s="37" t="s">
        <v>114</v>
      </c>
      <c r="M7" s="37"/>
      <c r="N7" s="38" t="s">
        <v>115</v>
      </c>
      <c r="O7" s="38" t="s">
        <v>116</v>
      </c>
      <c r="P7" s="38">
        <v>38.69</v>
      </c>
      <c r="Q7" s="38">
        <v>86.28</v>
      </c>
      <c r="R7" s="38">
        <v>3520</v>
      </c>
      <c r="S7" s="38">
        <v>33411</v>
      </c>
      <c r="T7" s="38">
        <v>54.63</v>
      </c>
      <c r="U7" s="38">
        <v>611.59</v>
      </c>
      <c r="V7" s="38">
        <v>12917</v>
      </c>
      <c r="W7" s="38">
        <v>4.8499999999999996</v>
      </c>
      <c r="X7" s="38">
        <v>2663.3</v>
      </c>
      <c r="Y7" s="38">
        <v>58.13</v>
      </c>
      <c r="Z7" s="38">
        <v>59.51</v>
      </c>
      <c r="AA7" s="38">
        <v>60.64</v>
      </c>
      <c r="AB7" s="38">
        <v>62.59</v>
      </c>
      <c r="AC7" s="38">
        <v>61.29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1365</v>
      </c>
      <c r="BG7" s="38">
        <v>1302.19</v>
      </c>
      <c r="BH7" s="38">
        <v>1156.55</v>
      </c>
      <c r="BI7" s="38">
        <v>1053.83</v>
      </c>
      <c r="BJ7" s="38">
        <v>1017.24</v>
      </c>
      <c r="BK7" s="38">
        <v>1273.52</v>
      </c>
      <c r="BL7" s="38">
        <v>1209.95</v>
      </c>
      <c r="BM7" s="38">
        <v>1136.5</v>
      </c>
      <c r="BN7" s="38">
        <v>1118.56</v>
      </c>
      <c r="BO7" s="38">
        <v>1111.31</v>
      </c>
      <c r="BP7" s="38">
        <v>728.3</v>
      </c>
      <c r="BQ7" s="38">
        <v>66.73</v>
      </c>
      <c r="BR7" s="38">
        <v>87.05</v>
      </c>
      <c r="BS7" s="38">
        <v>92.69</v>
      </c>
      <c r="BT7" s="38">
        <v>99.83</v>
      </c>
      <c r="BU7" s="38">
        <v>98</v>
      </c>
      <c r="BV7" s="38">
        <v>67.849999999999994</v>
      </c>
      <c r="BW7" s="38">
        <v>69.48</v>
      </c>
      <c r="BX7" s="38">
        <v>71.650000000000006</v>
      </c>
      <c r="BY7" s="38">
        <v>72.33</v>
      </c>
      <c r="BZ7" s="38">
        <v>75.540000000000006</v>
      </c>
      <c r="CA7" s="38">
        <v>100.04</v>
      </c>
      <c r="CB7" s="38">
        <v>284.75</v>
      </c>
      <c r="CC7" s="38">
        <v>221.02</v>
      </c>
      <c r="CD7" s="38">
        <v>211.77</v>
      </c>
      <c r="CE7" s="38">
        <v>196.85</v>
      </c>
      <c r="CF7" s="38">
        <v>197.03</v>
      </c>
      <c r="CG7" s="38">
        <v>224.94</v>
      </c>
      <c r="CH7" s="38">
        <v>220.67</v>
      </c>
      <c r="CI7" s="38">
        <v>217.82</v>
      </c>
      <c r="CJ7" s="38">
        <v>215.28</v>
      </c>
      <c r="CK7" s="38">
        <v>207.96</v>
      </c>
      <c r="CL7" s="38">
        <v>137.82</v>
      </c>
      <c r="CM7" s="38">
        <v>55.32</v>
      </c>
      <c r="CN7" s="38">
        <v>56.31</v>
      </c>
      <c r="CO7" s="38">
        <v>58.66</v>
      </c>
      <c r="CP7" s="38">
        <v>59</v>
      </c>
      <c r="CQ7" s="38">
        <v>61.42</v>
      </c>
      <c r="CR7" s="38">
        <v>55.41</v>
      </c>
      <c r="CS7" s="38">
        <v>55.81</v>
      </c>
      <c r="CT7" s="38">
        <v>54.44</v>
      </c>
      <c r="CU7" s="38">
        <v>54.67</v>
      </c>
      <c r="CV7" s="38">
        <v>53.51</v>
      </c>
      <c r="CW7" s="38">
        <v>60.09</v>
      </c>
      <c r="CX7" s="38">
        <v>84.75</v>
      </c>
      <c r="CY7" s="38">
        <v>85.27</v>
      </c>
      <c r="CZ7" s="38">
        <v>86.24</v>
      </c>
      <c r="DA7" s="38">
        <v>87.36</v>
      </c>
      <c r="DB7" s="38">
        <v>88.66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2018-02-08T02:12:01Z</cp:lastPrinted>
  <dcterms:created xsi:type="dcterms:W3CDTF">2017-12-25T02:07:14Z</dcterms:created>
  <dcterms:modified xsi:type="dcterms:W3CDTF">2018-02-08T02:12:03Z</dcterms:modified>
  <cp:category/>
</cp:coreProperties>
</file>