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<sst xmlns="http://schemas.openxmlformats.org/spreadsheetml/2006/main" count="240" uniqueCount="126">
  <si>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</si>
  <si>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</si>
  <si>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</si>
  <si>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</si>
  <si>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</si>
  <si>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</si>
  <si>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</si>
  <si>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</si>
  <si>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</si>
  <si>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</si>
  <si>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</si>
  <si>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</si>
  <si>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</si>
  <si>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</si>
  <si>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</si>
  <si>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</si>
  <si>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</si>
  <si>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</si>
  <si>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</si>
  <si>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</si>
  <si>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</si>
  <si>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</si>
  <si>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</si>
  <si>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</si>
  <si>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</si>
  <si>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</si>
  <si>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</si>
  <si>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</si>
  <si>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</si>
  <si>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</si>
  <si>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</si>
  <si>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</si>
  <si>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</si>
  <si>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</si>
  <si>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</si>
  <si>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</si>
  <si>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</si>
  <si>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</si>
  <si>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</si>
  <si>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</si>
  <si>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</si>
  <si>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</si>
  <si>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</si>
  <si>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</si>
  <si>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</si>
  <si>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</si>
  <si>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</si>
  <si>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</si>
  <si>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</si>
  <si>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</si>
  <si>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</si>
  <si>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</si>
  <si>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</si>
  <si>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</si>
  <si>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</si>
  <si>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</si>
  <si>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</si>
  <si>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</si>
  <si>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</si>
  <si>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</si>
  <si>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</si>
  <si>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</si>
  <si>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</si>
  <si>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</si>
  <si>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</si>
  <si>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</si>
  <si>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</si>
  <si>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</si>
  <si>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</si>
  <si>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</si>
  <si>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</si>
  <si>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</si>
  <si>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</si>
  <si>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</si>
  <si>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</si>
  <si>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</si>
  <si>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</si>
  <si>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</si>
  <si>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</si>
  <si>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</si>
  <si>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</si>
  <si>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</si>
  <si>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</si>
  <si>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</si>
  <si>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</si>
  <si>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</si>
  <si>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</si>
  <si>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</si>
  <si>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</si>
  <si>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</si>
  <si>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</si>
  <si>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</si>
  <si>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</si>
  <si>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</si>
  <si>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</si>
  <si>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</si>
  <si>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</si>
  <si>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</si>
  <si>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</si>
  <si>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</si>
  <si>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</si>
  <si>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</si>
  <si>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</si>
  <si>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</si>
  <si>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</si>
  <si>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</si>
  <si>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</si>
  <si>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</si>
  <si>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</si>
  <si>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</si>
  <si>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滑川市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</si>
  <si>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</si>
  <si>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</si>
  <si>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</si>
  <si>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</si>
  <si>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</si>
  <si>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</si>
  <si>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</si>
  <si>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</si>
  <si>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</si>
  <si>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</si>
  <si>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</si>
  <si>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①収益的収支比率は100％を下回り、単年度収支は赤字で、経営の健全性が低いことを示しています。この理由は、建設改良費の財源として借り入れた企業債の償還金や利子が多額であるためと考えられます。
 ⑤経費回収率は、年々改善傾向にあり、H28年度はは100％となり、使用料で賄うべき費用は、使用料のみで賄うことができました。
　④企業債残高対事業規模比率や、⑥汚水処理原価は類似団体平均や全国平均を下回っています。
　これらの指標から、経営の健全性は他の団体と比較して高い方であるといえます。
　⑦施設利用率については、類似団体や全国平均とほぼ同じで、適正な規模である考えられます。
　⑧水洗化率は類似団体平均や全国平均を下回っていることから、戸別訪問による接続依頼等水洗化の推進に引き続き取り組んでいく必要があります。
　今後も企業債の償還金や利子が多額なため、経営は厳しい状況が続くことから、維持管理の経費節減、水洗化の推進、適正な使用料の設定等に取り組み、経営の健全性を改善していく必要があります。
</t>
    <rPh sb="50" eb="52">
      <t>リユウ</t>
    </rPh>
    <rPh sb="119" eb="121">
      <t>ネンド</t>
    </rPh>
    <rPh sb="223" eb="224">
      <t>タ</t>
    </rPh>
    <rPh sb="225" eb="227">
      <t>ダンタイ</t>
    </rPh>
    <rPh sb="228" eb="230">
      <t>ヒカク</t>
    </rPh>
    <rPh sb="234" eb="235">
      <t>ホウ</t>
    </rPh>
    <rPh sb="361" eb="363">
      <t>コンゴ</t>
    </rPh>
    <rPh sb="364" eb="366">
      <t>キギョウ</t>
    </rPh>
    <rPh sb="366" eb="367">
      <t>サイ</t>
    </rPh>
    <rPh sb="368" eb="371">
      <t>ショウカンキン</t>
    </rPh>
    <rPh sb="372" eb="374">
      <t>リシ</t>
    </rPh>
    <rPh sb="375" eb="377">
      <t>タガク</t>
    </rPh>
    <rPh sb="384" eb="385">
      <t>キビ</t>
    </rPh>
    <rPh sb="387" eb="389">
      <t>ジョウキョウ</t>
    </rPh>
    <rPh sb="390" eb="391">
      <t>ツヅ</t>
    </rPh>
    <rPh sb="407" eb="410">
      <t>スイセンカ</t>
    </rPh>
    <rPh sb="411" eb="413">
      <t>スイシン</t>
    </rPh>
    <phoneticPr fontId="4"/>
  </si>
  <si>
    <t>　事業開始はH５年で、H28年度末で24年が経過し、施設の老朽化が進んでいますが、各浄化センター、管渠ともに更新・老朽化対策は行っていません。
　今後は主要な管渠の定期点検、施設の機能診断調査などを行い、機能強化と公共下水道への接続の両面で検討を進める必要があります。
　また、下水道施設を一体的に捉えたストックマネジメント計画の策定等を行い、計画的に改築更新を行うことで、更新投資の平準化に努めます。</t>
    <rPh sb="1" eb="3">
      <t>ジギョウ</t>
    </rPh>
    <rPh sb="3" eb="5">
      <t>カイシ</t>
    </rPh>
    <rPh sb="8" eb="9">
      <t>ネン</t>
    </rPh>
    <rPh sb="14" eb="17">
      <t>ネンドマツ</t>
    </rPh>
    <rPh sb="20" eb="21">
      <t>ネン</t>
    </rPh>
    <rPh sb="22" eb="24">
      <t>ケイカ</t>
    </rPh>
    <rPh sb="26" eb="28">
      <t>シセツ</t>
    </rPh>
    <rPh sb="29" eb="32">
      <t>ロウキュウカ</t>
    </rPh>
    <rPh sb="33" eb="34">
      <t>スス</t>
    </rPh>
    <rPh sb="41" eb="42">
      <t>カク</t>
    </rPh>
    <rPh sb="42" eb="44">
      <t>ジョウカ</t>
    </rPh>
    <rPh sb="49" eb="51">
      <t>カンキョ</t>
    </rPh>
    <rPh sb="54" eb="56">
      <t>コウシン</t>
    </rPh>
    <rPh sb="57" eb="60">
      <t>ロウキュウカ</t>
    </rPh>
    <rPh sb="60" eb="62">
      <t>タイサク</t>
    </rPh>
    <rPh sb="63" eb="64">
      <t>オコナ</t>
    </rPh>
    <rPh sb="73" eb="75">
      <t>コンゴ</t>
    </rPh>
    <rPh sb="76" eb="78">
      <t>シュヨウ</t>
    </rPh>
    <rPh sb="79" eb="81">
      <t>カンキョ</t>
    </rPh>
    <rPh sb="82" eb="84">
      <t>テイキ</t>
    </rPh>
    <rPh sb="84" eb="86">
      <t>テンケン</t>
    </rPh>
    <rPh sb="87" eb="89">
      <t>シセツ</t>
    </rPh>
    <rPh sb="90" eb="92">
      <t>キノウ</t>
    </rPh>
    <rPh sb="92" eb="94">
      <t>シンダン</t>
    </rPh>
    <rPh sb="94" eb="96">
      <t>チョウサ</t>
    </rPh>
    <rPh sb="99" eb="100">
      <t>オコナ</t>
    </rPh>
    <rPh sb="102" eb="104">
      <t>キノウ</t>
    </rPh>
    <rPh sb="104" eb="106">
      <t>キョウカ</t>
    </rPh>
    <rPh sb="107" eb="109">
      <t>コウキョウ</t>
    </rPh>
    <rPh sb="109" eb="112">
      <t>ゲスイドウ</t>
    </rPh>
    <rPh sb="114" eb="116">
      <t>セツゾク</t>
    </rPh>
    <rPh sb="117" eb="119">
      <t>リョウメン</t>
    </rPh>
    <rPh sb="120" eb="122">
      <t>ケントウ</t>
    </rPh>
    <rPh sb="123" eb="124">
      <t>スス</t>
    </rPh>
    <rPh sb="126" eb="128">
      <t>ヒツヨウ</t>
    </rPh>
    <rPh sb="139" eb="142">
      <t>ゲスイドウ</t>
    </rPh>
    <rPh sb="142" eb="144">
      <t>シセツ</t>
    </rPh>
    <rPh sb="145" eb="148">
      <t>イッタイテキ</t>
    </rPh>
    <rPh sb="149" eb="150">
      <t>トラ</t>
    </rPh>
    <rPh sb="162" eb="164">
      <t>ケイカク</t>
    </rPh>
    <rPh sb="165" eb="167">
      <t>サクテイ</t>
    </rPh>
    <rPh sb="167" eb="168">
      <t>トウ</t>
    </rPh>
    <rPh sb="169" eb="170">
      <t>オコナ</t>
    </rPh>
    <rPh sb="172" eb="175">
      <t>ケイカクテキ</t>
    </rPh>
    <rPh sb="176" eb="178">
      <t>カイチク</t>
    </rPh>
    <rPh sb="178" eb="180">
      <t>コウシン</t>
    </rPh>
    <rPh sb="181" eb="182">
      <t>オコナ</t>
    </rPh>
    <rPh sb="187" eb="189">
      <t>コウシン</t>
    </rPh>
    <rPh sb="189" eb="191">
      <t>トウシ</t>
    </rPh>
    <rPh sb="192" eb="195">
      <t>ヘイジュンカ</t>
    </rPh>
    <rPh sb="196" eb="197">
      <t>ツト</t>
    </rPh>
    <phoneticPr fontId="4"/>
  </si>
  <si>
    <t>　農業集落排水施設の整備は完了しており、今後は老朽化対策として、施設の機能強化と公共下水道への接続との両面で検討していく必要があります。
　また、人口減少等により有収水量の大幅な増加は見込めない一方、企業債の償還金は引き続き多額であることに加え、施設の老朽化に伴う更新投資等が増加することが見込まれることから、今後も厳しい経営状況が続きます。
　独立採算の原則に基づいた経営に向けて、H30年度から公営企業会計を適用することにより、経営状況をより的確に把握し、適正な使用料の設定、効率的な維持管理による経費節減、更新投資の平準化と経費節減等に取り組み経営改善に努めます。
　経営戦略の策定状況：H29年３月策定済</t>
    <rPh sb="1" eb="3">
      <t>ノウギョウ</t>
    </rPh>
    <rPh sb="3" eb="5">
      <t>シュウラク</t>
    </rPh>
    <rPh sb="5" eb="7">
      <t>ハイスイ</t>
    </rPh>
    <rPh sb="7" eb="9">
      <t>シセツ</t>
    </rPh>
    <rPh sb="10" eb="12">
      <t>セイビ</t>
    </rPh>
    <rPh sb="13" eb="15">
      <t>カンリョウ</t>
    </rPh>
    <rPh sb="20" eb="22">
      <t>コンゴ</t>
    </rPh>
    <rPh sb="23" eb="26">
      <t>ロウキュウカ</t>
    </rPh>
    <rPh sb="26" eb="28">
      <t>タイサク</t>
    </rPh>
    <rPh sb="35" eb="37">
      <t>キノウ</t>
    </rPh>
    <rPh sb="37" eb="39">
      <t>キョウカ</t>
    </rPh>
    <rPh sb="40" eb="42">
      <t>コウキョウ</t>
    </rPh>
    <rPh sb="42" eb="45">
      <t>ゲスイドウ</t>
    </rPh>
    <rPh sb="47" eb="49">
      <t>セツゾク</t>
    </rPh>
    <rPh sb="51" eb="53">
      <t>リョウメン</t>
    </rPh>
    <rPh sb="54" eb="56">
      <t>ケントウ</t>
    </rPh>
    <rPh sb="60" eb="62">
      <t>ヒツヨウ</t>
    </rPh>
    <rPh sb="73" eb="75">
      <t>ジンコウ</t>
    </rPh>
    <rPh sb="75" eb="77">
      <t>ゲンショウ</t>
    </rPh>
    <rPh sb="77" eb="78">
      <t>トウ</t>
    </rPh>
    <rPh sb="81" eb="83">
      <t>ユウシュウ</t>
    </rPh>
    <rPh sb="83" eb="85">
      <t>スイリョウ</t>
    </rPh>
    <rPh sb="86" eb="88">
      <t>オオハバ</t>
    </rPh>
    <rPh sb="89" eb="91">
      <t>ゾウカ</t>
    </rPh>
    <rPh sb="92" eb="94">
      <t>ミコ</t>
    </rPh>
    <rPh sb="97" eb="99">
      <t>イッポウ</t>
    </rPh>
    <rPh sb="100" eb="102">
      <t>キギョウ</t>
    </rPh>
    <rPh sb="102" eb="103">
      <t>サイ</t>
    </rPh>
    <rPh sb="104" eb="107">
      <t>ショウカンキン</t>
    </rPh>
    <rPh sb="108" eb="109">
      <t>ヒ</t>
    </rPh>
    <rPh sb="110" eb="111">
      <t>ツヅ</t>
    </rPh>
    <rPh sb="112" eb="114">
      <t>タガク</t>
    </rPh>
    <rPh sb="120" eb="121">
      <t>クワ</t>
    </rPh>
    <rPh sb="123" eb="125">
      <t>シセツ</t>
    </rPh>
    <rPh sb="126" eb="129">
      <t>ロウキュウカ</t>
    </rPh>
    <rPh sb="130" eb="131">
      <t>トモナ</t>
    </rPh>
    <rPh sb="132" eb="134">
      <t>コウシン</t>
    </rPh>
    <rPh sb="134" eb="136">
      <t>トウシ</t>
    </rPh>
    <rPh sb="136" eb="137">
      <t>トウ</t>
    </rPh>
    <rPh sb="138" eb="140">
      <t>ゾウカ</t>
    </rPh>
    <rPh sb="145" eb="147">
      <t>ミコ</t>
    </rPh>
    <rPh sb="155" eb="157">
      <t>コンゴ</t>
    </rPh>
    <rPh sb="158" eb="159">
      <t>キビ</t>
    </rPh>
    <rPh sb="161" eb="163">
      <t>ケイエイ</t>
    </rPh>
    <rPh sb="163" eb="165">
      <t>ジョウキョウ</t>
    </rPh>
    <rPh sb="166" eb="167">
      <t>ツヅ</t>
    </rPh>
    <rPh sb="174" eb="176">
      <t>ドクリツ</t>
    </rPh>
    <rPh sb="176" eb="178">
      <t>サイサン</t>
    </rPh>
    <rPh sb="179" eb="181">
      <t>ゲンソク</t>
    </rPh>
    <rPh sb="182" eb="183">
      <t>モト</t>
    </rPh>
    <rPh sb="186" eb="188">
      <t>ケイエイ</t>
    </rPh>
    <rPh sb="189" eb="190">
      <t>ム</t>
    </rPh>
    <rPh sb="196" eb="198">
      <t>ネンド</t>
    </rPh>
    <rPh sb="200" eb="202">
      <t>コウエイ</t>
    </rPh>
    <rPh sb="202" eb="204">
      <t>キギョウ</t>
    </rPh>
    <rPh sb="204" eb="206">
      <t>カイケイ</t>
    </rPh>
    <rPh sb="207" eb="209">
      <t>テキヨウ</t>
    </rPh>
    <rPh sb="217" eb="219">
      <t>ケイエイ</t>
    </rPh>
    <rPh sb="219" eb="221">
      <t>ジョウキョウ</t>
    </rPh>
    <rPh sb="224" eb="226">
      <t>テキカク</t>
    </rPh>
    <rPh sb="227" eb="229">
      <t>ハアク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</si>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</sst>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0.16</c:v>
                </c:pt>
                <c:pt idx="3">
                  <c:v>0</c:v>
                </c:pt>
                <c:pt idx="4">
                  <c:v>0</c:v>
                </c:pt>
              </c:numCache>
            </c:numRef>
          </c:val>
          <c:extLst xmlns:c16r2="http://schemas.microsoft.com/office/drawing/2015/06/chart">
            <c:ext xmlns:c16="http://schemas.microsoft.com/office/drawing/2014/chart" uri="{C3380CC4-5D6E-409C-BE32-E72D297353CC}">
              <c16:uniqueId val="{00000000-D8F9-4705-95E5-21C431BA5928}"/>
            </c:ext>
          </c:extLst>
        </c:ser>
        <c:dLbls>
          <c:showLegendKey val="0"/>
          <c:showVal val="0"/>
          <c:showCatName val="0"/>
          <c:showSerName val="0"/>
          <c:showPercent val="0"/>
          <c:showBubbleSize val="0"/>
        </c:dLbls>
        <c:gapWidth val="150"/>
        <c:axId val="134173440"/>
        <c:axId val="13417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D8F9-4705-95E5-21C431BA5928}"/>
            </c:ext>
          </c:extLst>
        </c:ser>
        <c:dLbls>
          <c:showLegendKey val="0"/>
          <c:showVal val="0"/>
          <c:showCatName val="0"/>
          <c:showSerName val="0"/>
          <c:showPercent val="0"/>
          <c:showBubbleSize val="0"/>
        </c:dLbls>
        <c:marker val="1"/>
        <c:smooth val="0"/>
        <c:axId val="134173440"/>
        <c:axId val="134175360"/>
      </c:lineChart>
      <c:dateAx>
        <c:axId val="134173440"/>
        <c:scaling>
          <c:orientation val="minMax"/>
        </c:scaling>
        <c:delete val="1"/>
        <c:axPos val="b"/>
        <c:numFmt formatCode="ge" sourceLinked="1"/>
        <c:majorTickMark val="none"/>
        <c:minorTickMark val="none"/>
        <c:tickLblPos val="none"/>
        <c:crossAx val="134175360"/>
        <c:crosses val="autoZero"/>
        <c:auto val="1"/>
        <c:lblOffset val="100"/>
        <c:baseTimeUnit val="years"/>
      </c:dateAx>
      <c:valAx>
        <c:axId val="13417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1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73.47</c:v>
                </c:pt>
                <c:pt idx="1">
                  <c:v>69.53</c:v>
                </c:pt>
                <c:pt idx="2">
                  <c:v>71.569999999999993</c:v>
                </c:pt>
                <c:pt idx="3">
                  <c:v>65.16</c:v>
                </c:pt>
                <c:pt idx="4">
                  <c:v>61.37</c:v>
                </c:pt>
              </c:numCache>
            </c:numRef>
          </c:val>
          <c:extLst xmlns:c16r2="http://schemas.microsoft.com/office/drawing/2015/06/chart">
            <c:ext xmlns:c16="http://schemas.microsoft.com/office/drawing/2014/chart" uri="{C3380CC4-5D6E-409C-BE32-E72D297353CC}">
              <c16:uniqueId val="{00000000-EA8C-44FB-B8E3-C569E793C5D6}"/>
            </c:ext>
          </c:extLst>
        </c:ser>
        <c:dLbls>
          <c:showLegendKey val="0"/>
          <c:showVal val="0"/>
          <c:showCatName val="0"/>
          <c:showSerName val="0"/>
          <c:showPercent val="0"/>
          <c:showBubbleSize val="0"/>
        </c:dLbls>
        <c:gapWidth val="150"/>
        <c:axId val="134390912"/>
        <c:axId val="13439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EA8C-44FB-B8E3-C569E793C5D6}"/>
            </c:ext>
          </c:extLst>
        </c:ser>
        <c:dLbls>
          <c:showLegendKey val="0"/>
          <c:showVal val="0"/>
          <c:showCatName val="0"/>
          <c:showSerName val="0"/>
          <c:showPercent val="0"/>
          <c:showBubbleSize val="0"/>
        </c:dLbls>
        <c:marker val="1"/>
        <c:smooth val="0"/>
        <c:axId val="134390912"/>
        <c:axId val="134392832"/>
      </c:lineChart>
      <c:dateAx>
        <c:axId val="134390912"/>
        <c:scaling>
          <c:orientation val="minMax"/>
        </c:scaling>
        <c:delete val="1"/>
        <c:axPos val="b"/>
        <c:numFmt formatCode="ge" sourceLinked="1"/>
        <c:majorTickMark val="none"/>
        <c:minorTickMark val="none"/>
        <c:tickLblPos val="none"/>
        <c:crossAx val="134392832"/>
        <c:crosses val="autoZero"/>
        <c:auto val="1"/>
        <c:lblOffset val="100"/>
        <c:baseTimeUnit val="years"/>
      </c:dateAx>
      <c:valAx>
        <c:axId val="1343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80.150000000000006</c:v>
                </c:pt>
                <c:pt idx="1">
                  <c:v>81.53</c:v>
                </c:pt>
                <c:pt idx="2">
                  <c:v>82.4</c:v>
                </c:pt>
                <c:pt idx="3">
                  <c:v>82.54</c:v>
                </c:pt>
                <c:pt idx="4">
                  <c:v>83.73</c:v>
                </c:pt>
              </c:numCache>
            </c:numRef>
          </c:val>
          <c:extLst xmlns:c16r2="http://schemas.microsoft.com/office/drawing/2015/06/chart">
            <c:ext xmlns:c16="http://schemas.microsoft.com/office/drawing/2014/chart" uri="{C3380CC4-5D6E-409C-BE32-E72D297353CC}">
              <c16:uniqueId val="{00000000-ACA6-49E7-A1D2-11F8A2CB3978}"/>
            </c:ext>
          </c:extLst>
        </c:ser>
        <c:dLbls>
          <c:showLegendKey val="0"/>
          <c:showVal val="0"/>
          <c:showCatName val="0"/>
          <c:showSerName val="0"/>
          <c:showPercent val="0"/>
          <c:showBubbleSize val="0"/>
        </c:dLbls>
        <c:gapWidth val="150"/>
        <c:axId val="134755840"/>
        <c:axId val="1347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ACA6-49E7-A1D2-11F8A2CB3978}"/>
            </c:ext>
          </c:extLst>
        </c:ser>
        <c:dLbls>
          <c:showLegendKey val="0"/>
          <c:showVal val="0"/>
          <c:showCatName val="0"/>
          <c:showSerName val="0"/>
          <c:showPercent val="0"/>
          <c:showBubbleSize val="0"/>
        </c:dLbls>
        <c:marker val="1"/>
        <c:smooth val="0"/>
        <c:axId val="134755840"/>
        <c:axId val="134757760"/>
      </c:lineChart>
      <c:dateAx>
        <c:axId val="134755840"/>
        <c:scaling>
          <c:orientation val="minMax"/>
        </c:scaling>
        <c:delete val="1"/>
        <c:axPos val="b"/>
        <c:numFmt formatCode="ge" sourceLinked="1"/>
        <c:majorTickMark val="none"/>
        <c:minorTickMark val="none"/>
        <c:tickLblPos val="none"/>
        <c:crossAx val="134757760"/>
        <c:crosses val="autoZero"/>
        <c:auto val="1"/>
        <c:lblOffset val="100"/>
        <c:baseTimeUnit val="years"/>
      </c:dateAx>
      <c:valAx>
        <c:axId val="1347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7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70.48</c:v>
                </c:pt>
                <c:pt idx="1">
                  <c:v>71.81</c:v>
                </c:pt>
                <c:pt idx="2">
                  <c:v>68.42</c:v>
                </c:pt>
                <c:pt idx="3">
                  <c:v>70.81</c:v>
                </c:pt>
                <c:pt idx="4">
                  <c:v>75.37</c:v>
                </c:pt>
              </c:numCache>
            </c:numRef>
          </c:val>
          <c:extLst xmlns:c16r2="http://schemas.microsoft.com/office/drawing/2015/06/chart">
            <c:ext xmlns:c16="http://schemas.microsoft.com/office/drawing/2014/chart" uri="{C3380CC4-5D6E-409C-BE32-E72D297353CC}">
              <c16:uniqueId val="{00000000-A109-41AA-BF97-D32EE12771A1}"/>
            </c:ext>
          </c:extLst>
        </c:ser>
        <c:dLbls>
          <c:showLegendKey val="0"/>
          <c:showVal val="0"/>
          <c:showCatName val="0"/>
          <c:showSerName val="0"/>
          <c:showPercent val="0"/>
          <c:showBubbleSize val="0"/>
        </c:dLbls>
        <c:gapWidth val="150"/>
        <c:axId val="134206592"/>
        <c:axId val="13420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09-41AA-BF97-D32EE12771A1}"/>
            </c:ext>
          </c:extLst>
        </c:ser>
        <c:dLbls>
          <c:showLegendKey val="0"/>
          <c:showVal val="0"/>
          <c:showCatName val="0"/>
          <c:showSerName val="0"/>
          <c:showPercent val="0"/>
          <c:showBubbleSize val="0"/>
        </c:dLbls>
        <c:marker val="1"/>
        <c:smooth val="0"/>
        <c:axId val="134206592"/>
        <c:axId val="134208512"/>
      </c:lineChart>
      <c:dateAx>
        <c:axId val="134206592"/>
        <c:scaling>
          <c:orientation val="minMax"/>
        </c:scaling>
        <c:delete val="1"/>
        <c:axPos val="b"/>
        <c:numFmt formatCode="ge" sourceLinked="1"/>
        <c:majorTickMark val="none"/>
        <c:minorTickMark val="none"/>
        <c:tickLblPos val="none"/>
        <c:crossAx val="134208512"/>
        <c:crosses val="autoZero"/>
        <c:auto val="1"/>
        <c:lblOffset val="100"/>
        <c:baseTimeUnit val="years"/>
      </c:dateAx>
      <c:valAx>
        <c:axId val="13420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0F-4E09-BFC0-54055E546340}"/>
            </c:ext>
          </c:extLst>
        </c:ser>
        <c:dLbls>
          <c:showLegendKey val="0"/>
          <c:showVal val="0"/>
          <c:showCatName val="0"/>
          <c:showSerName val="0"/>
          <c:showPercent val="0"/>
          <c:showBubbleSize val="0"/>
        </c:dLbls>
        <c:gapWidth val="150"/>
        <c:axId val="133912064"/>
        <c:axId val="13391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0F-4E09-BFC0-54055E546340}"/>
            </c:ext>
          </c:extLst>
        </c:ser>
        <c:dLbls>
          <c:showLegendKey val="0"/>
          <c:showVal val="0"/>
          <c:showCatName val="0"/>
          <c:showSerName val="0"/>
          <c:showPercent val="0"/>
          <c:showBubbleSize val="0"/>
        </c:dLbls>
        <c:marker val="1"/>
        <c:smooth val="0"/>
        <c:axId val="133912064"/>
        <c:axId val="133913984"/>
      </c:lineChart>
      <c:dateAx>
        <c:axId val="133912064"/>
        <c:scaling>
          <c:orientation val="minMax"/>
        </c:scaling>
        <c:delete val="1"/>
        <c:axPos val="b"/>
        <c:numFmt formatCode="ge" sourceLinked="1"/>
        <c:majorTickMark val="none"/>
        <c:minorTickMark val="none"/>
        <c:tickLblPos val="none"/>
        <c:crossAx val="133913984"/>
        <c:crosses val="autoZero"/>
        <c:auto val="1"/>
        <c:lblOffset val="100"/>
        <c:baseTimeUnit val="years"/>
      </c:dateAx>
      <c:valAx>
        <c:axId val="13391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9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20-4E63-8996-5A12F21C98BD}"/>
            </c:ext>
          </c:extLst>
        </c:ser>
        <c:dLbls>
          <c:showLegendKey val="0"/>
          <c:showVal val="0"/>
          <c:showCatName val="0"/>
          <c:showSerName val="0"/>
          <c:showPercent val="0"/>
          <c:showBubbleSize val="0"/>
        </c:dLbls>
        <c:gapWidth val="150"/>
        <c:axId val="133953408"/>
        <c:axId val="1339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20-4E63-8996-5A12F21C98BD}"/>
            </c:ext>
          </c:extLst>
        </c:ser>
        <c:dLbls>
          <c:showLegendKey val="0"/>
          <c:showVal val="0"/>
          <c:showCatName val="0"/>
          <c:showSerName val="0"/>
          <c:showPercent val="0"/>
          <c:showBubbleSize val="0"/>
        </c:dLbls>
        <c:marker val="1"/>
        <c:smooth val="0"/>
        <c:axId val="133953408"/>
        <c:axId val="133963776"/>
      </c:lineChart>
      <c:dateAx>
        <c:axId val="133953408"/>
        <c:scaling>
          <c:orientation val="minMax"/>
        </c:scaling>
        <c:delete val="1"/>
        <c:axPos val="b"/>
        <c:numFmt formatCode="ge" sourceLinked="1"/>
        <c:majorTickMark val="none"/>
        <c:minorTickMark val="none"/>
        <c:tickLblPos val="none"/>
        <c:crossAx val="133963776"/>
        <c:crosses val="autoZero"/>
        <c:auto val="1"/>
        <c:lblOffset val="100"/>
        <c:baseTimeUnit val="years"/>
      </c:dateAx>
      <c:valAx>
        <c:axId val="1339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9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8F-4150-99C2-92DA824A9130}"/>
            </c:ext>
          </c:extLst>
        </c:ser>
        <c:dLbls>
          <c:showLegendKey val="0"/>
          <c:showVal val="0"/>
          <c:showCatName val="0"/>
          <c:showSerName val="0"/>
          <c:showPercent val="0"/>
          <c:showBubbleSize val="0"/>
        </c:dLbls>
        <c:gapWidth val="150"/>
        <c:axId val="133990656"/>
        <c:axId val="1340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8F-4150-99C2-92DA824A9130}"/>
            </c:ext>
          </c:extLst>
        </c:ser>
        <c:dLbls>
          <c:showLegendKey val="0"/>
          <c:showVal val="0"/>
          <c:showCatName val="0"/>
          <c:showSerName val="0"/>
          <c:showPercent val="0"/>
          <c:showBubbleSize val="0"/>
        </c:dLbls>
        <c:marker val="1"/>
        <c:smooth val="0"/>
        <c:axId val="133990656"/>
        <c:axId val="134001024"/>
      </c:lineChart>
      <c:dateAx>
        <c:axId val="133990656"/>
        <c:scaling>
          <c:orientation val="minMax"/>
        </c:scaling>
        <c:delete val="1"/>
        <c:axPos val="b"/>
        <c:numFmt formatCode="ge" sourceLinked="1"/>
        <c:majorTickMark val="none"/>
        <c:minorTickMark val="none"/>
        <c:tickLblPos val="none"/>
        <c:crossAx val="134001024"/>
        <c:crosses val="autoZero"/>
        <c:auto val="1"/>
        <c:lblOffset val="100"/>
        <c:baseTimeUnit val="years"/>
      </c:dateAx>
      <c:valAx>
        <c:axId val="1340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9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DB-4764-9770-285D9EF401F2}"/>
            </c:ext>
          </c:extLst>
        </c:ser>
        <c:dLbls>
          <c:showLegendKey val="0"/>
          <c:showVal val="0"/>
          <c:showCatName val="0"/>
          <c:showSerName val="0"/>
          <c:showPercent val="0"/>
          <c:showBubbleSize val="0"/>
        </c:dLbls>
        <c:gapWidth val="150"/>
        <c:axId val="134220416"/>
        <c:axId val="13423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DB-4764-9770-285D9EF401F2}"/>
            </c:ext>
          </c:extLst>
        </c:ser>
        <c:dLbls>
          <c:showLegendKey val="0"/>
          <c:showVal val="0"/>
          <c:showCatName val="0"/>
          <c:showSerName val="0"/>
          <c:showPercent val="0"/>
          <c:showBubbleSize val="0"/>
        </c:dLbls>
        <c:marker val="1"/>
        <c:smooth val="0"/>
        <c:axId val="134220416"/>
        <c:axId val="134234880"/>
      </c:lineChart>
      <c:dateAx>
        <c:axId val="134220416"/>
        <c:scaling>
          <c:orientation val="minMax"/>
        </c:scaling>
        <c:delete val="1"/>
        <c:axPos val="b"/>
        <c:numFmt formatCode="ge" sourceLinked="1"/>
        <c:majorTickMark val="none"/>
        <c:minorTickMark val="none"/>
        <c:tickLblPos val="none"/>
        <c:crossAx val="134234880"/>
        <c:crosses val="autoZero"/>
        <c:auto val="1"/>
        <c:lblOffset val="100"/>
        <c:baseTimeUnit val="years"/>
      </c:dateAx>
      <c:valAx>
        <c:axId val="1342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908.28</c:v>
                </c:pt>
                <c:pt idx="1">
                  <c:v>931.33</c:v>
                </c:pt>
                <c:pt idx="2">
                  <c:v>865.69</c:v>
                </c:pt>
                <c:pt idx="3">
                  <c:v>836.9</c:v>
                </c:pt>
                <c:pt idx="4">
                  <c:v>761.7</c:v>
                </c:pt>
              </c:numCache>
            </c:numRef>
          </c:val>
          <c:extLst xmlns:c16r2="http://schemas.microsoft.com/office/drawing/2015/06/chart">
            <c:ext xmlns:c16="http://schemas.microsoft.com/office/drawing/2014/chart" uri="{C3380CC4-5D6E-409C-BE32-E72D297353CC}">
              <c16:uniqueId val="{00000000-260D-4745-8F90-558072F46FFF}"/>
            </c:ext>
          </c:extLst>
        </c:ser>
        <c:dLbls>
          <c:showLegendKey val="0"/>
          <c:showVal val="0"/>
          <c:showCatName val="0"/>
          <c:showSerName val="0"/>
          <c:showPercent val="0"/>
          <c:showBubbleSize val="0"/>
        </c:dLbls>
        <c:gapWidth val="150"/>
        <c:axId val="134265856"/>
        <c:axId val="1342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260D-4745-8F90-558072F46FFF}"/>
            </c:ext>
          </c:extLst>
        </c:ser>
        <c:dLbls>
          <c:showLegendKey val="0"/>
          <c:showVal val="0"/>
          <c:showCatName val="0"/>
          <c:showSerName val="0"/>
          <c:showPercent val="0"/>
          <c:showBubbleSize val="0"/>
        </c:dLbls>
        <c:marker val="1"/>
        <c:smooth val="0"/>
        <c:axId val="134265856"/>
        <c:axId val="134268032"/>
      </c:lineChart>
      <c:dateAx>
        <c:axId val="134265856"/>
        <c:scaling>
          <c:orientation val="minMax"/>
        </c:scaling>
        <c:delete val="1"/>
        <c:axPos val="b"/>
        <c:numFmt formatCode="ge" sourceLinked="1"/>
        <c:majorTickMark val="none"/>
        <c:minorTickMark val="none"/>
        <c:tickLblPos val="none"/>
        <c:crossAx val="134268032"/>
        <c:crosses val="autoZero"/>
        <c:auto val="1"/>
        <c:lblOffset val="100"/>
        <c:baseTimeUnit val="years"/>
      </c:dateAx>
      <c:valAx>
        <c:axId val="134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6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80.75</c:v>
                </c:pt>
                <c:pt idx="1">
                  <c:v>88.61</c:v>
                </c:pt>
                <c:pt idx="2">
                  <c:v>79.56</c:v>
                </c:pt>
                <c:pt idx="3">
                  <c:v>89.28</c:v>
                </c:pt>
                <c:pt idx="4">
                  <c:v>100</c:v>
                </c:pt>
              </c:numCache>
            </c:numRef>
          </c:val>
          <c:extLst xmlns:c16r2="http://schemas.microsoft.com/office/drawing/2015/06/chart">
            <c:ext xmlns:c16="http://schemas.microsoft.com/office/drawing/2014/chart" uri="{C3380CC4-5D6E-409C-BE32-E72D297353CC}">
              <c16:uniqueId val="{00000000-1766-4C9B-A94B-90F3B31FAB98}"/>
            </c:ext>
          </c:extLst>
        </c:ser>
        <c:dLbls>
          <c:showLegendKey val="0"/>
          <c:showVal val="0"/>
          <c:showCatName val="0"/>
          <c:showSerName val="0"/>
          <c:showPercent val="0"/>
          <c:showBubbleSize val="0"/>
        </c:dLbls>
        <c:gapWidth val="150"/>
        <c:axId val="134311296"/>
        <c:axId val="1343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1766-4C9B-A94B-90F3B31FAB98}"/>
            </c:ext>
          </c:extLst>
        </c:ser>
        <c:dLbls>
          <c:showLegendKey val="0"/>
          <c:showVal val="0"/>
          <c:showCatName val="0"/>
          <c:showSerName val="0"/>
          <c:showPercent val="0"/>
          <c:showBubbleSize val="0"/>
        </c:dLbls>
        <c:marker val="1"/>
        <c:smooth val="0"/>
        <c:axId val="134311296"/>
        <c:axId val="134321664"/>
      </c:lineChart>
      <c:dateAx>
        <c:axId val="134311296"/>
        <c:scaling>
          <c:orientation val="minMax"/>
        </c:scaling>
        <c:delete val="1"/>
        <c:axPos val="b"/>
        <c:numFmt formatCode="ge" sourceLinked="1"/>
        <c:majorTickMark val="none"/>
        <c:minorTickMark val="none"/>
        <c:tickLblPos val="none"/>
        <c:crossAx val="134321664"/>
        <c:crosses val="autoZero"/>
        <c:auto val="1"/>
        <c:lblOffset val="100"/>
        <c:baseTimeUnit val="years"/>
      </c:dateAx>
      <c:valAx>
        <c:axId val="1343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226.05</c:v>
                </c:pt>
                <c:pt idx="1">
                  <c:v>208.36</c:v>
                </c:pt>
                <c:pt idx="2">
                  <c:v>236.18</c:v>
                </c:pt>
                <c:pt idx="3">
                  <c:v>212.09</c:v>
                </c:pt>
                <c:pt idx="4">
                  <c:v>189.08</c:v>
                </c:pt>
              </c:numCache>
            </c:numRef>
          </c:val>
          <c:extLst xmlns:c16r2="http://schemas.microsoft.com/office/drawing/2015/06/chart">
            <c:ext xmlns:c16="http://schemas.microsoft.com/office/drawing/2014/chart" uri="{C3380CC4-5D6E-409C-BE32-E72D297353CC}">
              <c16:uniqueId val="{00000000-524B-4537-841C-0A7105D3F72A}"/>
            </c:ext>
          </c:extLst>
        </c:ser>
        <c:dLbls>
          <c:showLegendKey val="0"/>
          <c:showVal val="0"/>
          <c:showCatName val="0"/>
          <c:showSerName val="0"/>
          <c:showPercent val="0"/>
          <c:showBubbleSize val="0"/>
        </c:dLbls>
        <c:gapWidth val="150"/>
        <c:axId val="134335872"/>
        <c:axId val="13435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524B-4537-841C-0A7105D3F72A}"/>
            </c:ext>
          </c:extLst>
        </c:ser>
        <c:dLbls>
          <c:showLegendKey val="0"/>
          <c:showVal val="0"/>
          <c:showCatName val="0"/>
          <c:showSerName val="0"/>
          <c:showPercent val="0"/>
          <c:showBubbleSize val="0"/>
        </c:dLbls>
        <c:marker val="1"/>
        <c:smooth val="0"/>
        <c:axId val="134335872"/>
        <c:axId val="134359680"/>
      </c:lineChart>
      <c:dateAx>
        <c:axId val="134335872"/>
        <c:scaling>
          <c:orientation val="minMax"/>
        </c:scaling>
        <c:delete val="1"/>
        <c:axPos val="b"/>
        <c:numFmt formatCode="ge" sourceLinked="1"/>
        <c:majorTickMark val="none"/>
        <c:minorTickMark val="none"/>
        <c:tickLblPos val="none"/>
        <c:crossAx val="134359680"/>
        <c:crosses val="autoZero"/>
        <c:auto val="1"/>
        <c:lblOffset val="100"/>
        <c:baseTimeUnit val="years"/>
      </c:dateAx>
      <c:valAx>
        <c:axId val="13435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富山県　滑川市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33411</v>
      </c>
      <c r="AM8" s="50"/>
      <c r="AN8" s="50"/>
      <c r="AO8" s="50"/>
      <c r="AP8" s="50"/>
      <c r="AQ8" s="50"/>
      <c r="AR8" s="50"/>
      <c r="AS8" s="50"/>
      <c r="AT8" s="45">
        <f>データ!T6</f>
        <v>54.63</v>
      </c>
      <c r="AU8" s="45"/>
      <c r="AV8" s="45"/>
      <c r="AW8" s="45"/>
      <c r="AX8" s="45"/>
      <c r="AY8" s="45"/>
      <c r="AZ8" s="45"/>
      <c r="BA8" s="45"/>
      <c r="BB8" s="45">
        <f>データ!U6</f>
        <v>611.59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10.8</v>
      </c>
      <c r="Q10" s="45"/>
      <c r="R10" s="45"/>
      <c r="S10" s="45"/>
      <c r="T10" s="45"/>
      <c r="U10" s="45"/>
      <c r="V10" s="45"/>
      <c r="W10" s="45">
        <f>データ!Q6</f>
        <v>85.09</v>
      </c>
      <c r="X10" s="45"/>
      <c r="Y10" s="45"/>
      <c r="Z10" s="45"/>
      <c r="AA10" s="45"/>
      <c r="AB10" s="45"/>
      <c r="AC10" s="45"/>
      <c r="AD10" s="50">
        <f>データ!R6</f>
        <v>3520</v>
      </c>
      <c r="AE10" s="50"/>
      <c r="AF10" s="50"/>
      <c r="AG10" s="50"/>
      <c r="AH10" s="50"/>
      <c r="AI10" s="50"/>
      <c r="AJ10" s="50"/>
      <c r="AK10" s="2"/>
      <c r="AL10" s="50">
        <f>データ!V6</f>
        <v>3607</v>
      </c>
      <c r="AM10" s="50"/>
      <c r="AN10" s="50"/>
      <c r="AO10" s="50"/>
      <c r="AP10" s="50"/>
      <c r="AQ10" s="50"/>
      <c r="AR10" s="50"/>
      <c r="AS10" s="50"/>
      <c r="AT10" s="45">
        <f>データ!W6</f>
        <v>1.31</v>
      </c>
      <c r="AU10" s="45"/>
      <c r="AV10" s="45"/>
      <c r="AW10" s="45"/>
      <c r="AX10" s="45"/>
      <c r="AY10" s="45"/>
      <c r="AZ10" s="45"/>
      <c r="BA10" s="45"/>
      <c r="BB10" s="45">
        <f>データ!X6</f>
        <v>2753.44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162060</v>
      </c>
      <c r="D6" s="33">
        <f t="shared" si="3"/>
        <v>47</v>
      </c>
      <c r="E6" s="33">
        <f t="shared" si="3"/>
        <v>17</v>
      </c>
      <c r="F6" s="33">
        <f t="shared" si="3"/>
        <v>5</v>
      </c>
      <c r="G6" s="33">
        <f t="shared" si="3"/>
        <v>0</v>
      </c>
      <c r="H6" s="33" t="str">
        <f t="shared" si="3"/>
        <v>富山県　滑川市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10.8</v>
      </c>
      <c r="Q6" s="34">
        <f t="shared" si="3"/>
        <v>85.09</v>
      </c>
      <c r="R6" s="34">
        <f t="shared" si="3"/>
        <v>3520</v>
      </c>
      <c r="S6" s="34">
        <f t="shared" si="3"/>
        <v>33411</v>
      </c>
      <c r="T6" s="34">
        <f t="shared" si="3"/>
        <v>54.63</v>
      </c>
      <c r="U6" s="34">
        <f t="shared" si="3"/>
        <v>611.59</v>
      </c>
      <c r="V6" s="34">
        <f t="shared" si="3"/>
        <v>3607</v>
      </c>
      <c r="W6" s="34">
        <f t="shared" si="3"/>
        <v>1.31</v>
      </c>
      <c r="X6" s="34">
        <f t="shared" si="3"/>
        <v>2753.44</v>
      </c>
      <c r="Y6" s="35">
        <f>IF(Y7="",NA(),Y7)</f>
        <v>70.48</v>
      </c>
      <c r="Z6" s="35">
        <f t="shared" ref="Z6:AH6" si="4">IF(Z7="",NA(),Z7)</f>
        <v>71.81</v>
      </c>
      <c r="AA6" s="35">
        <f t="shared" si="4"/>
        <v>68.42</v>
      </c>
      <c r="AB6" s="35">
        <f t="shared" si="4"/>
        <v>70.81</v>
      </c>
      <c r="AC6" s="35">
        <f t="shared" si="4"/>
        <v>75.37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908.28</v>
      </c>
      <c r="BG6" s="35">
        <f t="shared" ref="BG6:BO6" si="7">IF(BG7="",NA(),BG7)</f>
        <v>931.33</v>
      </c>
      <c r="BH6" s="35">
        <f t="shared" si="7"/>
        <v>865.69</v>
      </c>
      <c r="BI6" s="35">
        <f t="shared" si="7"/>
        <v>836.9</v>
      </c>
      <c r="BJ6" s="35">
        <f t="shared" si="7"/>
        <v>761.7</v>
      </c>
      <c r="BK6" s="35">
        <f t="shared" si="7"/>
        <v>1197.82</v>
      </c>
      <c r="BL6" s="35">
        <f t="shared" si="7"/>
        <v>1126.77</v>
      </c>
      <c r="BM6" s="35">
        <f t="shared" si="7"/>
        <v>1044.8</v>
      </c>
      <c r="BN6" s="35">
        <f t="shared" si="7"/>
        <v>1081.8</v>
      </c>
      <c r="BO6" s="35">
        <f t="shared" si="7"/>
        <v>974.93</v>
      </c>
      <c r="BP6" s="34" t="str">
        <f>IF(BP7="","",IF(BP7="-","【-】","【"&amp;SUBSTITUTE(TEXT(BP7,"#,##0.00"),"-","△")&amp;"】"))</f>
        <v>【914.53】</v>
      </c>
      <c r="BQ6" s="35">
        <f>IF(BQ7="",NA(),BQ7)</f>
        <v>80.75</v>
      </c>
      <c r="BR6" s="35">
        <f t="shared" ref="BR6:BZ6" si="8">IF(BR7="",NA(),BR7)</f>
        <v>88.61</v>
      </c>
      <c r="BS6" s="35">
        <f t="shared" si="8"/>
        <v>79.56</v>
      </c>
      <c r="BT6" s="35">
        <f t="shared" si="8"/>
        <v>89.28</v>
      </c>
      <c r="BU6" s="35">
        <f t="shared" si="8"/>
        <v>100</v>
      </c>
      <c r="BV6" s="35">
        <f t="shared" si="8"/>
        <v>51.03</v>
      </c>
      <c r="BW6" s="35">
        <f t="shared" si="8"/>
        <v>50.9</v>
      </c>
      <c r="BX6" s="35">
        <f t="shared" si="8"/>
        <v>50.82</v>
      </c>
      <c r="BY6" s="35">
        <f t="shared" si="8"/>
        <v>52.19</v>
      </c>
      <c r="BZ6" s="35">
        <f t="shared" si="8"/>
        <v>55.32</v>
      </c>
      <c r="CA6" s="34" t="str">
        <f>IF(CA7="","",IF(CA7="-","【-】","【"&amp;SUBSTITUTE(TEXT(CA7,"#,##0.00"),"-","△")&amp;"】"))</f>
        <v>【55.73】</v>
      </c>
      <c r="CB6" s="35">
        <f>IF(CB7="",NA(),CB7)</f>
        <v>226.05</v>
      </c>
      <c r="CC6" s="35">
        <f t="shared" ref="CC6:CK6" si="9">IF(CC7="",NA(),CC7)</f>
        <v>208.36</v>
      </c>
      <c r="CD6" s="35">
        <f t="shared" si="9"/>
        <v>236.18</v>
      </c>
      <c r="CE6" s="35">
        <f t="shared" si="9"/>
        <v>212.09</v>
      </c>
      <c r="CF6" s="35">
        <f t="shared" si="9"/>
        <v>189.08</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73.47</v>
      </c>
      <c r="CN6" s="35">
        <f t="shared" ref="CN6:CV6" si="10">IF(CN7="",NA(),CN7)</f>
        <v>69.53</v>
      </c>
      <c r="CO6" s="35">
        <f t="shared" si="10"/>
        <v>71.569999999999993</v>
      </c>
      <c r="CP6" s="35">
        <f t="shared" si="10"/>
        <v>65.16</v>
      </c>
      <c r="CQ6" s="35">
        <f t="shared" si="10"/>
        <v>61.37</v>
      </c>
      <c r="CR6" s="35">
        <f t="shared" si="10"/>
        <v>54.74</v>
      </c>
      <c r="CS6" s="35">
        <f t="shared" si="10"/>
        <v>53.78</v>
      </c>
      <c r="CT6" s="35">
        <f t="shared" si="10"/>
        <v>53.24</v>
      </c>
      <c r="CU6" s="35">
        <f t="shared" si="10"/>
        <v>52.31</v>
      </c>
      <c r="CV6" s="35">
        <f t="shared" si="10"/>
        <v>60.65</v>
      </c>
      <c r="CW6" s="34" t="str">
        <f>IF(CW7="","",IF(CW7="-","【-】","【"&amp;SUBSTITUTE(TEXT(CW7,"#,##0.00"),"-","△")&amp;"】"))</f>
        <v>【59.15】</v>
      </c>
      <c r="CX6" s="35">
        <f>IF(CX7="",NA(),CX7)</f>
        <v>80.150000000000006</v>
      </c>
      <c r="CY6" s="35">
        <f t="shared" ref="CY6:DG6" si="11">IF(CY7="",NA(),CY7)</f>
        <v>81.53</v>
      </c>
      <c r="CZ6" s="35">
        <f t="shared" si="11"/>
        <v>82.4</v>
      </c>
      <c r="DA6" s="35">
        <f t="shared" si="11"/>
        <v>82.54</v>
      </c>
      <c r="DB6" s="35">
        <f t="shared" si="11"/>
        <v>83.73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0.16</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162060</v>
      </c>
      <c r="D7" s="37">
        <v>47</v>
      </c>
      <c r="E7" s="37">
        <v>17</v>
      </c>
      <c r="F7" s="37">
        <v>5</v>
      </c>
      <c r="G7" s="37">
        <v>0</v>
      </c>
      <c r="H7" s="37" t="s">
        <v>110</v>
      </c>
      <c r="I7" s="37" t="s">
        <v>111</v>
      </c>
      <c r="J7" s="37" t="s">
        <v>112</v>
      </c>
      <c r="K7" s="37" t="s">
        <v>113</v>
      </c>
      <c r="L7" s="37" t="s">
        <v>114</v>
      </c>
      <c r="M7" s="37"/>
      <c r="N7" s="38" t="s">
        <v>115</v>
      </c>
      <c r="O7" s="38" t="s">
        <v>116</v>
      </c>
      <c r="P7" s="38">
        <v>10.8</v>
      </c>
      <c r="Q7" s="38">
        <v>85.09</v>
      </c>
      <c r="R7" s="38">
        <v>3520</v>
      </c>
      <c r="S7" s="38">
        <v>33411</v>
      </c>
      <c r="T7" s="38">
        <v>54.63</v>
      </c>
      <c r="U7" s="38">
        <v>611.59</v>
      </c>
      <c r="V7" s="38">
        <v>3607</v>
      </c>
      <c r="W7" s="38">
        <v>1.31</v>
      </c>
      <c r="X7" s="38">
        <v>2753.44</v>
      </c>
      <c r="Y7" s="38">
        <v>70.48</v>
      </c>
      <c r="Z7" s="38">
        <v>71.81</v>
      </c>
      <c r="AA7" s="38">
        <v>68.42</v>
      </c>
      <c r="AB7" s="38">
        <v>70.81</v>
      </c>
      <c r="AC7" s="38">
        <v>75.37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908.28</v>
      </c>
      <c r="BG7" s="38">
        <v>931.33</v>
      </c>
      <c r="BH7" s="38">
        <v>865.69</v>
      </c>
      <c r="BI7" s="38">
        <v>836.9</v>
      </c>
      <c r="BJ7" s="38">
        <v>761.7</v>
      </c>
      <c r="BK7" s="38">
        <v>1197.82</v>
      </c>
      <c r="BL7" s="38">
        <v>1126.77</v>
      </c>
      <c r="BM7" s="38">
        <v>1044.8</v>
      </c>
      <c r="BN7" s="38">
        <v>1081.8</v>
      </c>
      <c r="BO7" s="38">
        <v>974.93</v>
      </c>
      <c r="BP7" s="38">
        <v>914.53</v>
      </c>
      <c r="BQ7" s="38">
        <v>80.75</v>
      </c>
      <c r="BR7" s="38">
        <v>88.61</v>
      </c>
      <c r="BS7" s="38">
        <v>79.56</v>
      </c>
      <c r="BT7" s="38">
        <v>89.28</v>
      </c>
      <c r="BU7" s="38">
        <v>100</v>
      </c>
      <c r="BV7" s="38">
        <v>51.03</v>
      </c>
      <c r="BW7" s="38">
        <v>50.9</v>
      </c>
      <c r="BX7" s="38">
        <v>50.82</v>
      </c>
      <c r="BY7" s="38">
        <v>52.19</v>
      </c>
      <c r="BZ7" s="38">
        <v>55.32</v>
      </c>
      <c r="CA7" s="38">
        <v>55.73</v>
      </c>
      <c r="CB7" s="38">
        <v>226.05</v>
      </c>
      <c r="CC7" s="38">
        <v>208.36</v>
      </c>
      <c r="CD7" s="38">
        <v>236.18</v>
      </c>
      <c r="CE7" s="38">
        <v>212.09</v>
      </c>
      <c r="CF7" s="38">
        <v>189.08</v>
      </c>
      <c r="CG7" s="38">
        <v>289.60000000000002</v>
      </c>
      <c r="CH7" s="38">
        <v>293.27</v>
      </c>
      <c r="CI7" s="38">
        <v>300.52</v>
      </c>
      <c r="CJ7" s="38">
        <v>296.14</v>
      </c>
      <c r="CK7" s="38">
        <v>283.17</v>
      </c>
      <c r="CL7" s="38">
        <v>276.77999999999997</v>
      </c>
      <c r="CM7" s="38">
        <v>73.47</v>
      </c>
      <c r="CN7" s="38">
        <v>69.53</v>
      </c>
      <c r="CO7" s="38">
        <v>71.569999999999993</v>
      </c>
      <c r="CP7" s="38">
        <v>65.16</v>
      </c>
      <c r="CQ7" s="38">
        <v>61.37</v>
      </c>
      <c r="CR7" s="38">
        <v>54.74</v>
      </c>
      <c r="CS7" s="38">
        <v>53.78</v>
      </c>
      <c r="CT7" s="38">
        <v>53.24</v>
      </c>
      <c r="CU7" s="38">
        <v>52.31</v>
      </c>
      <c r="CV7" s="38">
        <v>60.65</v>
      </c>
      <c r="CW7" s="38">
        <v>59.15</v>
      </c>
      <c r="CX7" s="38">
        <v>80.150000000000006</v>
      </c>
      <c r="CY7" s="38">
        <v>81.53</v>
      </c>
      <c r="CZ7" s="38">
        <v>82.4</v>
      </c>
      <c r="DA7" s="38">
        <v>82.54</v>
      </c>
      <c r="DB7" s="38">
        <v>83.73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0.16</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2018-02-08T02:12:33Z</cp:lastPrinted>
  <dcterms:created xsi:type="dcterms:W3CDTF">2017-12-25T02:28:06Z</dcterms:created>
  <dcterms:modified xsi:type="dcterms:W3CDTF">2018-02-08T02:12:41Z</dcterms:modified>
  <cp:category/>
</cp:coreProperties>
</file>