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9004\Desktop\06黒部市\水道\法適\"/>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<sst xmlns="http://schemas.openxmlformats.org/spreadsheetml/2006/main" count="232" uniqueCount="120">
  <si>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</si>
  <si>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</si>
  <si>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</si>
  <si>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</si>
  <si>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</si>
  <si>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</si>
  <si>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</si>
  <si>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</si>
  <si>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</si>
  <si>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</si>
  <si>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</si>
  <si>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</si>
  <si>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</si>
  <si>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</si>
  <si>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</si>
  <si>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</si>
  <si>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</si>
  <si>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</si>
  <si>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</si>
  <si>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</si>
  <si>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</si>
  <si>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</si>
  <si>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</si>
  <si>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</si>
  <si>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</si>
  <si>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</si>
  <si>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</si>
  <si>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</si>
  <si>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</si>
  <si>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</si>
  <si>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</si>
  <si>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</si>
  <si>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</si>
  <si>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</si>
  <si>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</si>
  <si>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</si>
  <si>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</si>
  <si>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</si>
  <si>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</si>
  <si>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</si>
  <si>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</si>
  <si>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</si>
  <si>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</si>
  <si>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</si>
  <si>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</si>
  <si>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</si>
  <si>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</si>
  <si>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</si>
  <si>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</si>
  <si>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</si>
  <si>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</si>
  <si>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</si>
  <si>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</si>
  <si>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</si>
  <si>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</si>
  <si>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</si>
  <si>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</si>
  <si>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</si>
  <si>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</si>
  <si>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</si>
  <si>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</si>
  <si>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</si>
  <si>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</si>
  <si>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</si>
  <si>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</si>
  <si>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</si>
  <si>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</si>
  <si>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</si>
  <si>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</si>
  <si>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</si>
  <si>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</si>
  <si>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</si>
  <si>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</si>
  <si>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</si>
  <si>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</si>
  <si>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</si>
  <si>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</si>
  <si>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</si>
  <si>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</si>
  <si>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</si>
  <si>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</si>
  <si>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</si>
  <si>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</si>
  <si>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</si>
  <si>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</si>
  <si>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</si>
  <si>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</si>
  <si>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</si>
  <si>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</si>
  <si>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</si>
  <si>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</si>
  <si>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</si>
  <si>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</si>
  <si>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</si>
  <si>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</si>
  <si>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</si>
  <si>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</si>
  <si>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</si>
  <si>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</si>
  <si>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</si>
  <si>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</si>
  <si>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</si>
  <si>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</si>
  <si>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</si>
  <si>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</si>
  <si>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黒部市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</si>
  <si>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</si>
  <si>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</si>
  <si>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</si>
  <si>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</si>
  <si>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</si>
  <si>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</si>
  <si>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</si>
  <si>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</si>
  <si>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</si>
  <si>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</si>
  <si>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</si>
  <si>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人口減少に伴う料金収入の減少や、老朽化した管路及び施設の更新に係る財源確保のため、平成28年７月に料金改定を実施した。
 経営収支比率については、料金収入の不足分を一般会計からの繰り入れによって賄い、100％以上（黒字）となっている。
 流動比率については、企業債や未払金の減少により、流動比率が100％を上回った。
 企業債残高対給水収益比率については、企業債残高は減少傾向であるものの、人口減少や節水型機器普及による給水収益の減少により高い水準である。
 料金回収率については、料金改定の影響により改善傾向にはあるが、水道料金の単価が依然低く設定されており、その不足分を一般会計の繰入金で補填しており、100％を大きく下回っている。
 給水原価については、類似団体平均値より低い水準にあり、給水に係る費用を低く抑えらている。
 施設利用率については、類似団体平均値を下回った。
 有収率については、漏水調査の委託や老朽管の更新に取り組み、類似団体平均値を上回っている。</t>
    <rPh sb="1" eb="3">
      <t>ジンコウ</t>
    </rPh>
    <rPh sb="3" eb="5">
      <t>ゲンショウ</t>
    </rPh>
    <rPh sb="6" eb="7">
      <t>トモナ</t>
    </rPh>
    <rPh sb="8" eb="10">
      <t>リョウキン</t>
    </rPh>
    <rPh sb="10" eb="12">
      <t>シュウニュウ</t>
    </rPh>
    <rPh sb="13" eb="15">
      <t>ゲンショウ</t>
    </rPh>
    <rPh sb="17" eb="20">
      <t>ロウキュウカ</t>
    </rPh>
    <rPh sb="22" eb="24">
      <t>カンロ</t>
    </rPh>
    <rPh sb="24" eb="25">
      <t>オヨ</t>
    </rPh>
    <rPh sb="26" eb="28">
      <t>シセツ</t>
    </rPh>
    <rPh sb="29" eb="31">
      <t>コウシン</t>
    </rPh>
    <rPh sb="32" eb="33">
      <t>カカ</t>
    </rPh>
    <rPh sb="34" eb="36">
      <t>ザイゲン</t>
    </rPh>
    <rPh sb="36" eb="38">
      <t>カクホ</t>
    </rPh>
    <rPh sb="42" eb="44">
      <t>ヘイセイ</t>
    </rPh>
    <rPh sb="46" eb="47">
      <t>ネン</t>
    </rPh>
    <rPh sb="48" eb="49">
      <t>ガツ</t>
    </rPh>
    <rPh sb="50" eb="52">
      <t>リョウキン</t>
    </rPh>
    <rPh sb="52" eb="54">
      <t>カイテイ</t>
    </rPh>
    <rPh sb="55" eb="57">
      <t>ジッシ</t>
    </rPh>
    <rPh sb="62" eb="64">
      <t>ケイエイ</t>
    </rPh>
    <rPh sb="64" eb="66">
      <t>シュウシ</t>
    </rPh>
    <rPh sb="66" eb="68">
      <t>ヒリツ</t>
    </rPh>
    <rPh sb="74" eb="76">
      <t>リョウキン</t>
    </rPh>
    <rPh sb="76" eb="78">
      <t>シュウニュウ</t>
    </rPh>
    <rPh sb="79" eb="82">
      <t>フソクブン</t>
    </rPh>
    <rPh sb="83" eb="85">
      <t>イッパン</t>
    </rPh>
    <rPh sb="85" eb="87">
      <t>カイケイ</t>
    </rPh>
    <rPh sb="90" eb="91">
      <t>ク</t>
    </rPh>
    <rPh sb="92" eb="93">
      <t>イ</t>
    </rPh>
    <rPh sb="98" eb="99">
      <t>マカナ</t>
    </rPh>
    <rPh sb="105" eb="107">
      <t>イジョウ</t>
    </rPh>
    <rPh sb="108" eb="110">
      <t>クロジ</t>
    </rPh>
    <rPh sb="120" eb="122">
      <t>リュウドウ</t>
    </rPh>
    <rPh sb="122" eb="124">
      <t>ヒリツ</t>
    </rPh>
    <rPh sb="130" eb="132">
      <t>キギョウ</t>
    </rPh>
    <rPh sb="132" eb="133">
      <t>サイ</t>
    </rPh>
    <rPh sb="134" eb="136">
      <t>ミハラ</t>
    </rPh>
    <rPh sb="136" eb="137">
      <t>キン</t>
    </rPh>
    <rPh sb="138" eb="140">
      <t>ゲンショウ</t>
    </rPh>
    <rPh sb="144" eb="146">
      <t>リュウドウ</t>
    </rPh>
    <rPh sb="146" eb="148">
      <t>ヒリツ</t>
    </rPh>
    <rPh sb="154" eb="156">
      <t>ウワマワ</t>
    </rPh>
    <rPh sb="161" eb="163">
      <t>キギョウ</t>
    </rPh>
    <rPh sb="163" eb="164">
      <t>サイ</t>
    </rPh>
    <rPh sb="164" eb="166">
      <t>ザンダカ</t>
    </rPh>
    <rPh sb="166" eb="167">
      <t>タイ</t>
    </rPh>
    <rPh sb="167" eb="169">
      <t>キュウスイ</t>
    </rPh>
    <rPh sb="169" eb="171">
      <t>シュウエキ</t>
    </rPh>
    <rPh sb="171" eb="173">
      <t>ヒリツ</t>
    </rPh>
    <rPh sb="179" eb="181">
      <t>キギョウ</t>
    </rPh>
    <rPh sb="181" eb="182">
      <t>サイ</t>
    </rPh>
    <rPh sb="182" eb="184">
      <t>ザンダカ</t>
    </rPh>
    <rPh sb="185" eb="187">
      <t>ゲンショウ</t>
    </rPh>
    <rPh sb="187" eb="189">
      <t>ケイコウ</t>
    </rPh>
    <rPh sb="196" eb="198">
      <t>ジンコウ</t>
    </rPh>
    <rPh sb="198" eb="200">
      <t>ゲンショウ</t>
    </rPh>
    <rPh sb="201" eb="204">
      <t>セッスイガタ</t>
    </rPh>
    <rPh sb="204" eb="206">
      <t>キキ</t>
    </rPh>
    <rPh sb="206" eb="208">
      <t>フキュウ</t>
    </rPh>
    <rPh sb="211" eb="213">
      <t>キュウスイ</t>
    </rPh>
    <rPh sb="213" eb="215">
      <t>シュウエキ</t>
    </rPh>
    <rPh sb="216" eb="218">
      <t>ゲンショウ</t>
    </rPh>
    <rPh sb="221" eb="222">
      <t>タカ</t>
    </rPh>
    <rPh sb="223" eb="225">
      <t>スイジュン</t>
    </rPh>
    <rPh sb="231" eb="233">
      <t>リョウキン</t>
    </rPh>
    <rPh sb="233" eb="235">
      <t>カイシュウ</t>
    </rPh>
    <rPh sb="235" eb="236">
      <t>リツ</t>
    </rPh>
    <rPh sb="242" eb="244">
      <t>リョウキン</t>
    </rPh>
    <rPh sb="244" eb="246">
      <t>カイテイ</t>
    </rPh>
    <rPh sb="247" eb="249">
      <t>エイキョウ</t>
    </rPh>
    <rPh sb="252" eb="254">
      <t>カイゼン</t>
    </rPh>
    <rPh sb="254" eb="256">
      <t>ケイコウ</t>
    </rPh>
    <rPh sb="262" eb="264">
      <t>スイドウ</t>
    </rPh>
    <rPh sb="264" eb="266">
      <t>リョウキン</t>
    </rPh>
    <rPh sb="267" eb="269">
      <t>タンカ</t>
    </rPh>
    <rPh sb="270" eb="272">
      <t>イゼン</t>
    </rPh>
    <rPh sb="272" eb="273">
      <t>ヒク</t>
    </rPh>
    <rPh sb="274" eb="276">
      <t>セッテイ</t>
    </rPh>
    <rPh sb="284" eb="287">
      <t>フソクブン</t>
    </rPh>
    <rPh sb="288" eb="290">
      <t>イッパン</t>
    </rPh>
    <rPh sb="290" eb="292">
      <t>カイケイ</t>
    </rPh>
    <rPh sb="293" eb="295">
      <t>クリイレ</t>
    </rPh>
    <rPh sb="295" eb="296">
      <t>キン</t>
    </rPh>
    <rPh sb="297" eb="299">
      <t>ホテン</t>
    </rPh>
    <rPh sb="309" eb="310">
      <t>オオ</t>
    </rPh>
    <rPh sb="312" eb="314">
      <t>シタマワ</t>
    </rPh>
    <rPh sb="321" eb="323">
      <t>キュウスイ</t>
    </rPh>
    <rPh sb="331" eb="333">
      <t>ルイジ</t>
    </rPh>
    <rPh sb="333" eb="335">
      <t>ダンタイ</t>
    </rPh>
    <rPh sb="335" eb="338">
      <t>ヘイキンチ</t>
    </rPh>
    <rPh sb="340" eb="341">
      <t>ヒク</t>
    </rPh>
    <rPh sb="342" eb="344">
      <t>スイジュン</t>
    </rPh>
    <rPh sb="348" eb="350">
      <t>キュウスイ</t>
    </rPh>
    <rPh sb="351" eb="352">
      <t>カカ</t>
    </rPh>
    <rPh sb="353" eb="355">
      <t>ヒヨウ</t>
    </rPh>
    <rPh sb="356" eb="357">
      <t>ヒク</t>
    </rPh>
    <rPh sb="358" eb="359">
      <t>オサ</t>
    </rPh>
    <rPh sb="367" eb="369">
      <t>シセツ</t>
    </rPh>
    <rPh sb="369" eb="372">
      <t>リヨウリツ</t>
    </rPh>
    <rPh sb="378" eb="380">
      <t>ルイジ</t>
    </rPh>
    <rPh sb="380" eb="382">
      <t>ダンタイ</t>
    </rPh>
    <rPh sb="382" eb="385">
      <t>ヘイキンチ</t>
    </rPh>
    <rPh sb="386" eb="388">
      <t>シタマワ</t>
    </rPh>
    <rPh sb="393" eb="395">
      <t>ユウシュウ</t>
    </rPh>
    <rPh sb="395" eb="396">
      <t>リツ</t>
    </rPh>
    <rPh sb="402" eb="404">
      <t>ロウスイ</t>
    </rPh>
    <rPh sb="404" eb="406">
      <t>チョウサ</t>
    </rPh>
    <rPh sb="407" eb="409">
      <t>イタク</t>
    </rPh>
    <rPh sb="410" eb="412">
      <t>ロウキュウ</t>
    </rPh>
    <rPh sb="412" eb="413">
      <t>カン</t>
    </rPh>
    <rPh sb="414" eb="416">
      <t>コウシン</t>
    </rPh>
    <rPh sb="417" eb="418">
      <t>ト</t>
    </rPh>
    <rPh sb="419" eb="420">
      <t>ク</t>
    </rPh>
    <rPh sb="422" eb="424">
      <t>ルイジ</t>
    </rPh>
    <rPh sb="424" eb="426">
      <t>ダンタイ</t>
    </rPh>
    <rPh sb="426" eb="429">
      <t>ヘイキンチ</t>
    </rPh>
    <rPh sb="430" eb="432">
      <t>ウワマワ</t>
    </rPh>
    <phoneticPr fontId="4"/>
  </si>
  <si>
    <t xml:space="preserve"> これまで有収率の向上に向け、漏水調査や老朽管の更新を進めているが、配水場設備の更新とあわせて計画的に更新していく必要がある。また現在、上水道未整備区域の配水管布設を進めているところであり、類似団体平均と比較すると、資産の老朽化は低い水準にある。</t>
    <rPh sb="5" eb="7">
      <t>ユウシュウ</t>
    </rPh>
    <rPh sb="7" eb="8">
      <t>リツ</t>
    </rPh>
    <rPh sb="9" eb="11">
      <t>コウジョウ</t>
    </rPh>
    <rPh sb="12" eb="13">
      <t>ム</t>
    </rPh>
    <rPh sb="15" eb="17">
      <t>ロウスイ</t>
    </rPh>
    <rPh sb="17" eb="19">
      <t>チョウサ</t>
    </rPh>
    <rPh sb="20" eb="22">
      <t>ロウキュウ</t>
    </rPh>
    <rPh sb="22" eb="23">
      <t>カン</t>
    </rPh>
    <rPh sb="24" eb="26">
      <t>コウシン</t>
    </rPh>
    <rPh sb="27" eb="28">
      <t>スス</t>
    </rPh>
    <rPh sb="34" eb="36">
      <t>ハイスイ</t>
    </rPh>
    <rPh sb="36" eb="37">
      <t>ジョウ</t>
    </rPh>
    <rPh sb="37" eb="39">
      <t>セツビ</t>
    </rPh>
    <rPh sb="40" eb="42">
      <t>コウシン</t>
    </rPh>
    <rPh sb="47" eb="50">
      <t>ケイカクテキ</t>
    </rPh>
    <rPh sb="51" eb="53">
      <t>コウシン</t>
    </rPh>
    <rPh sb="57" eb="59">
      <t>ヒツヨウ</t>
    </rPh>
    <rPh sb="65" eb="67">
      <t>ゲンザイ</t>
    </rPh>
    <rPh sb="68" eb="71">
      <t>ジョウスイドウ</t>
    </rPh>
    <rPh sb="71" eb="74">
      <t>ミセイビ</t>
    </rPh>
    <rPh sb="74" eb="76">
      <t>クイキ</t>
    </rPh>
    <rPh sb="77" eb="80">
      <t>ハイスイカン</t>
    </rPh>
    <rPh sb="80" eb="82">
      <t>フセツ</t>
    </rPh>
    <rPh sb="83" eb="84">
      <t>スス</t>
    </rPh>
    <rPh sb="95" eb="97">
      <t>ルイジ</t>
    </rPh>
    <rPh sb="97" eb="99">
      <t>ダンタイ</t>
    </rPh>
    <rPh sb="99" eb="101">
      <t>ヘイキン</t>
    </rPh>
    <rPh sb="102" eb="104">
      <t>ヒカク</t>
    </rPh>
    <rPh sb="108" eb="110">
      <t>シサン</t>
    </rPh>
    <rPh sb="111" eb="114">
      <t>ロウキュウカ</t>
    </rPh>
    <rPh sb="115" eb="116">
      <t>ヒク</t>
    </rPh>
    <rPh sb="117" eb="119">
      <t>スイジュン</t>
    </rPh>
    <phoneticPr fontId="4"/>
  </si>
  <si>
    <t xml:space="preserve"> 経常収支は料金改定により改善傾向にはあるが、収入の一部を依然一般会計から繰り入れしており、料金回収率は類似団体と比べ低い水準となっている。今後も人口減少や節水型機器の普及により給水収益の減少が見込まれることから、段階的な料金改定の検討を進める等、企業意識を高め、健全な経営基盤を確立するよう努めていく必要がある。
　経営戦略については、平成30年度策定予定である。</t>
    <rPh sb="1" eb="3">
      <t>ケイジョウ</t>
    </rPh>
    <rPh sb="3" eb="5">
      <t>シュウシ</t>
    </rPh>
    <rPh sb="6" eb="8">
      <t>リョウキン</t>
    </rPh>
    <rPh sb="8" eb="10">
      <t>カイテイ</t>
    </rPh>
    <rPh sb="13" eb="15">
      <t>カイゼン</t>
    </rPh>
    <rPh sb="15" eb="17">
      <t>ケイコウ</t>
    </rPh>
    <rPh sb="23" eb="25">
      <t>シュウニュウ</t>
    </rPh>
    <rPh sb="26" eb="28">
      <t>イチブ</t>
    </rPh>
    <rPh sb="29" eb="31">
      <t>イゼン</t>
    </rPh>
    <rPh sb="31" eb="33">
      <t>イッパン</t>
    </rPh>
    <rPh sb="33" eb="35">
      <t>カイケイ</t>
    </rPh>
    <rPh sb="37" eb="38">
      <t>ク</t>
    </rPh>
    <rPh sb="39" eb="40">
      <t>イ</t>
    </rPh>
    <rPh sb="46" eb="48">
      <t>リョウキン</t>
    </rPh>
    <rPh sb="48" eb="50">
      <t>カイシュウ</t>
    </rPh>
    <rPh sb="50" eb="51">
      <t>リツ</t>
    </rPh>
    <rPh sb="52" eb="54">
      <t>ルイジ</t>
    </rPh>
    <rPh sb="54" eb="56">
      <t>ダンタイ</t>
    </rPh>
    <rPh sb="57" eb="58">
      <t>クラ</t>
    </rPh>
    <rPh sb="59" eb="60">
      <t>ヒク</t>
    </rPh>
    <rPh sb="61" eb="63">
      <t>スイジュン</t>
    </rPh>
    <rPh sb="70" eb="72">
      <t>コンゴ</t>
    </rPh>
    <rPh sb="73" eb="75">
      <t>ジンコウ</t>
    </rPh>
    <rPh sb="75" eb="77">
      <t>ゲンショウ</t>
    </rPh>
    <rPh sb="78" eb="81">
      <t>セッスイガタ</t>
    </rPh>
    <rPh sb="81" eb="83">
      <t>キキ</t>
    </rPh>
    <rPh sb="84" eb="86">
      <t>フキュウ</t>
    </rPh>
    <rPh sb="89" eb="91">
      <t>キュウスイ</t>
    </rPh>
    <rPh sb="91" eb="93">
      <t>シュウエキ</t>
    </rPh>
    <rPh sb="94" eb="96">
      <t>ゲンショウ</t>
    </rPh>
    <rPh sb="97" eb="99">
      <t>ミコ</t>
    </rPh>
    <rPh sb="107" eb="110">
      <t>ダンカイテキ</t>
    </rPh>
    <rPh sb="111" eb="113">
      <t>リョウキン</t>
    </rPh>
    <rPh sb="113" eb="115">
      <t>カイテイ</t>
    </rPh>
    <rPh sb="116" eb="118">
      <t>ケントウ</t>
    </rPh>
    <rPh sb="119" eb="120">
      <t>スス</t>
    </rPh>
    <rPh sb="122" eb="123">
      <t>トウ</t>
    </rPh>
    <rPh sb="124" eb="126">
      <t>キギョウ</t>
    </rPh>
    <rPh sb="126" eb="128">
      <t>イシキ</t>
    </rPh>
    <rPh sb="129" eb="130">
      <t>タカ</t>
    </rPh>
    <rPh sb="132" eb="134">
      <t>ケンゼン</t>
    </rPh>
    <rPh sb="135" eb="137">
      <t>ケイエイ</t>
    </rPh>
    <rPh sb="137" eb="139">
      <t>キバン</t>
    </rPh>
    <rPh sb="140" eb="142">
      <t>カクリツ</t>
    </rPh>
    <rPh sb="146" eb="147">
      <t>ツト</t>
    </rPh>
    <rPh sb="151" eb="153">
      <t>ヒツヨウ</t>
    </rPh>
    <rPh sb="159" eb="161">
      <t>ケイエイ</t>
    </rPh>
    <rPh sb="161" eb="163">
      <t>センリャク</t>
    </rPh>
    <rPh sb="169" eb="171">
      <t>ヘイセイ</t>
    </rPh>
    <rPh sb="173" eb="175">
      <t>ネンド</t>
    </rPh>
    <rPh sb="175" eb="177">
      <t>サクテイ</t>
    </rPh>
    <rPh sb="177" eb="1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</si>
</sst>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0.95</c:v>
                </c:pt>
                <c:pt idx="2">
                  <c:v>1.08</c:v>
                </c:pt>
                <c:pt idx="3" formatCode="#,##0.00;&quot;△&quot;#,##0.00">
                  <c:v>0</c:v>
                </c:pt>
                <c:pt idx="4">
                  <c:v>0.56999999999999995</c:v>
                </c:pt>
              </c:numCache>
            </c:numRef>
          </c:val>
        </c:ser>
        <c:dLbls>
          <c:showLegendKey val="0"/>
          <c:showVal val="0"/>
          <c:showCatName val="0"/>
          <c:showSerName val="0"/>
          <c:showPercent val="0"/>
          <c:showBubbleSize val="0"/>
        </c:dLbls>
        <c:gapWidth val="150"/>
        <c:axId val="332613304"/>
        <c:axId val="332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32613304"/>
        <c:axId val="332613696"/>
      </c:lineChart>
      <c:dateAx>
        <c:axId val="332613304"/>
        <c:scaling>
          <c:orientation val="minMax"/>
        </c:scaling>
        <c:delete val="1"/>
        <c:axPos val="b"/>
        <c:numFmt formatCode="ge" sourceLinked="1"/>
        <c:majorTickMark val="none"/>
        <c:minorTickMark val="none"/>
        <c:tickLblPos val="none"/>
        <c:crossAx val="332613696"/>
        <c:crosses val="autoZero"/>
        <c:auto val="1"/>
        <c:lblOffset val="100"/>
        <c:baseTimeUnit val="years"/>
      </c:dateAx>
      <c:valAx>
        <c:axId val="332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44.17</c:v>
                </c:pt>
                <c:pt idx="1">
                  <c:v>51.35</c:v>
                </c:pt>
                <c:pt idx="2">
                  <c:v>45.23</c:v>
                </c:pt>
                <c:pt idx="3">
                  <c:v>42.68</c:v>
                </c:pt>
                <c:pt idx="4">
                  <c:v>42.27</c:v>
                </c:pt>
              </c:numCache>
            </c:numRef>
          </c:val>
        </c:ser>
        <c:dLbls>
          <c:showLegendKey val="0"/>
          <c:showVal val="0"/>
          <c:showCatName val="0"/>
          <c:showSerName val="0"/>
          <c:showPercent val="0"/>
          <c:showBubbleSize val="0"/>
        </c:dLbls>
        <c:gapWidth val="150"/>
        <c:axId val="328429688"/>
        <c:axId val="3284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28429688"/>
        <c:axId val="328430080"/>
      </c:lineChart>
      <c:dateAx>
        <c:axId val="328429688"/>
        <c:scaling>
          <c:orientation val="minMax"/>
        </c:scaling>
        <c:delete val="1"/>
        <c:axPos val="b"/>
        <c:numFmt formatCode="ge" sourceLinked="1"/>
        <c:majorTickMark val="none"/>
        <c:minorTickMark val="none"/>
        <c:tickLblPos val="none"/>
        <c:crossAx val="328430080"/>
        <c:crosses val="autoZero"/>
        <c:auto val="1"/>
        <c:lblOffset val="100"/>
        <c:baseTimeUnit val="years"/>
      </c:dateAx>
      <c:valAx>
        <c:axId val="3284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2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83.73</c:v>
                </c:pt>
                <c:pt idx="1">
                  <c:v>72.290000000000006</c:v>
                </c:pt>
                <c:pt idx="2">
                  <c:v>83.78</c:v>
                </c:pt>
                <c:pt idx="3">
                  <c:v>86.51</c:v>
                </c:pt>
                <c:pt idx="4">
                  <c:v>86.56</c:v>
                </c:pt>
              </c:numCache>
            </c:numRef>
          </c:val>
        </c:ser>
        <c:dLbls>
          <c:showLegendKey val="0"/>
          <c:showVal val="0"/>
          <c:showCatName val="0"/>
          <c:showSerName val="0"/>
          <c:showPercent val="0"/>
          <c:showBubbleSize val="0"/>
        </c:dLbls>
        <c:gapWidth val="150"/>
        <c:axId val="328577872"/>
        <c:axId val="32857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28577872"/>
        <c:axId val="328578264"/>
      </c:lineChart>
      <c:dateAx>
        <c:axId val="328577872"/>
        <c:scaling>
          <c:orientation val="minMax"/>
        </c:scaling>
        <c:delete val="1"/>
        <c:axPos val="b"/>
        <c:numFmt formatCode="ge" sourceLinked="1"/>
        <c:majorTickMark val="none"/>
        <c:minorTickMark val="none"/>
        <c:tickLblPos val="none"/>
        <c:crossAx val="328578264"/>
        <c:crosses val="autoZero"/>
        <c:auto val="1"/>
        <c:lblOffset val="100"/>
        <c:baseTimeUnit val="years"/>
      </c:dateAx>
      <c:valAx>
        <c:axId val="32857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5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100.49</c:v>
                </c:pt>
                <c:pt idx="1">
                  <c:v>101.85</c:v>
                </c:pt>
                <c:pt idx="2">
                  <c:v>104.57</c:v>
                </c:pt>
                <c:pt idx="3">
                  <c:v>101.3</c:v>
                </c:pt>
                <c:pt idx="4">
                  <c:v>100.33</c:v>
                </c:pt>
              </c:numCache>
            </c:numRef>
          </c:val>
        </c:ser>
        <c:dLbls>
          <c:showLegendKey val="0"/>
          <c:showVal val="0"/>
          <c:showCatName val="0"/>
          <c:showSerName val="0"/>
          <c:showPercent val="0"/>
          <c:showBubbleSize val="0"/>
        </c:dLbls>
        <c:gapWidth val="150"/>
        <c:axId val="332614872"/>
        <c:axId val="3326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32614872"/>
        <c:axId val="332615264"/>
      </c:lineChart>
      <c:dateAx>
        <c:axId val="332614872"/>
        <c:scaling>
          <c:orientation val="minMax"/>
        </c:scaling>
        <c:delete val="1"/>
        <c:axPos val="b"/>
        <c:numFmt formatCode="ge" sourceLinked="1"/>
        <c:majorTickMark val="none"/>
        <c:minorTickMark val="none"/>
        <c:tickLblPos val="none"/>
        <c:crossAx val="332615264"/>
        <c:crosses val="autoZero"/>
        <c:auto val="1"/>
        <c:lblOffset val="100"/>
        <c:baseTimeUnit val="years"/>
      </c:dateAx>
      <c:valAx>
        <c:axId val="3326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61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29.54</c:v>
                </c:pt>
                <c:pt idx="1">
                  <c:v>30.18</c:v>
                </c:pt>
                <c:pt idx="2">
                  <c:v>37.840000000000003</c:v>
                </c:pt>
                <c:pt idx="3">
                  <c:v>38.619999999999997</c:v>
                </c:pt>
                <c:pt idx="4">
                  <c:v>39.840000000000003</c:v>
                </c:pt>
              </c:numCache>
            </c:numRef>
          </c:val>
        </c:ser>
        <c:dLbls>
          <c:showLegendKey val="0"/>
          <c:showVal val="0"/>
          <c:showCatName val="0"/>
          <c:showSerName val="0"/>
          <c:showPercent val="0"/>
          <c:showBubbleSize val="0"/>
        </c:dLbls>
        <c:gapWidth val="150"/>
        <c:axId val="332616440"/>
        <c:axId val="3326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32616440"/>
        <c:axId val="332616832"/>
      </c:lineChart>
      <c:dateAx>
        <c:axId val="332616440"/>
        <c:scaling>
          <c:orientation val="minMax"/>
        </c:scaling>
        <c:delete val="1"/>
        <c:axPos val="b"/>
        <c:numFmt formatCode="ge" sourceLinked="1"/>
        <c:majorTickMark val="none"/>
        <c:minorTickMark val="none"/>
        <c:tickLblPos val="none"/>
        <c:crossAx val="332616832"/>
        <c:crosses val="autoZero"/>
        <c:auto val="1"/>
        <c:lblOffset val="100"/>
        <c:baseTimeUnit val="years"/>
      </c:dateAx>
      <c:valAx>
        <c:axId val="332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1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8.4</c:v>
                </c:pt>
                <c:pt idx="1">
                  <c:v>8.3000000000000007</c:v>
                </c:pt>
                <c:pt idx="2">
                  <c:v>7.84</c:v>
                </c:pt>
                <c:pt idx="3" formatCode="#,##0.00;&quot;△&quot;#,##0.00">
                  <c:v>0</c:v>
                </c:pt>
                <c:pt idx="4">
                  <c:v>8.58</c:v>
                </c:pt>
              </c:numCache>
            </c:numRef>
          </c:val>
        </c:ser>
        <c:dLbls>
          <c:showLegendKey val="0"/>
          <c:showVal val="0"/>
          <c:showCatName val="0"/>
          <c:showSerName val="0"/>
          <c:showPercent val="0"/>
          <c:showBubbleSize val="0"/>
        </c:dLbls>
        <c:gapWidth val="150"/>
        <c:axId val="328685744"/>
        <c:axId val="32868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28685744"/>
        <c:axId val="328686136"/>
      </c:lineChart>
      <c:dateAx>
        <c:axId val="328685744"/>
        <c:scaling>
          <c:orientation val="minMax"/>
        </c:scaling>
        <c:delete val="1"/>
        <c:axPos val="b"/>
        <c:numFmt formatCode="ge" sourceLinked="1"/>
        <c:majorTickMark val="none"/>
        <c:minorTickMark val="none"/>
        <c:tickLblPos val="none"/>
        <c:crossAx val="328686136"/>
        <c:crosses val="autoZero"/>
        <c:auto val="1"/>
        <c:lblOffset val="100"/>
        <c:baseTimeUnit val="years"/>
      </c:dateAx>
      <c:valAx>
        <c:axId val="32868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8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765024"/>
        <c:axId val="32876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28765024"/>
        <c:axId val="328765416"/>
      </c:lineChart>
      <c:dateAx>
        <c:axId val="328765024"/>
        <c:scaling>
          <c:orientation val="minMax"/>
        </c:scaling>
        <c:delete val="1"/>
        <c:axPos val="b"/>
        <c:numFmt formatCode="ge" sourceLinked="1"/>
        <c:majorTickMark val="none"/>
        <c:minorTickMark val="none"/>
        <c:tickLblPos val="none"/>
        <c:crossAx val="328765416"/>
        <c:crosses val="autoZero"/>
        <c:auto val="1"/>
        <c:lblOffset val="100"/>
        <c:baseTimeUnit val="years"/>
      </c:dateAx>
      <c:valAx>
        <c:axId val="32876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270.8</c:v>
                </c:pt>
                <c:pt idx="1">
                  <c:v>229.26</c:v>
                </c:pt>
                <c:pt idx="2">
                  <c:v>98.51</c:v>
                </c:pt>
                <c:pt idx="3">
                  <c:v>112.67</c:v>
                </c:pt>
                <c:pt idx="4">
                  <c:v>121.48</c:v>
                </c:pt>
              </c:numCache>
            </c:numRef>
          </c:val>
        </c:ser>
        <c:dLbls>
          <c:showLegendKey val="0"/>
          <c:showVal val="0"/>
          <c:showCatName val="0"/>
          <c:showSerName val="0"/>
          <c:showPercent val="0"/>
          <c:showBubbleSize val="0"/>
        </c:dLbls>
        <c:gapWidth val="150"/>
        <c:axId val="328766984"/>
        <c:axId val="32876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28766984"/>
        <c:axId val="328767376"/>
      </c:lineChart>
      <c:dateAx>
        <c:axId val="328766984"/>
        <c:scaling>
          <c:orientation val="minMax"/>
        </c:scaling>
        <c:delete val="1"/>
        <c:axPos val="b"/>
        <c:numFmt formatCode="ge" sourceLinked="1"/>
        <c:majorTickMark val="none"/>
        <c:minorTickMark val="none"/>
        <c:tickLblPos val="none"/>
        <c:crossAx val="328767376"/>
        <c:crosses val="autoZero"/>
        <c:auto val="1"/>
        <c:lblOffset val="100"/>
        <c:baseTimeUnit val="years"/>
      </c:dateAx>
      <c:valAx>
        <c:axId val="32876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76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1303.3</c:v>
                </c:pt>
                <c:pt idx="1">
                  <c:v>1298.94</c:v>
                </c:pt>
                <c:pt idx="2">
                  <c:v>1268.81</c:v>
                </c:pt>
                <c:pt idx="3">
                  <c:v>1276.21</c:v>
                </c:pt>
                <c:pt idx="4">
                  <c:v>1134.3800000000001</c:v>
                </c:pt>
              </c:numCache>
            </c:numRef>
          </c:val>
        </c:ser>
        <c:dLbls>
          <c:showLegendKey val="0"/>
          <c:showVal val="0"/>
          <c:showCatName val="0"/>
          <c:showSerName val="0"/>
          <c:showPercent val="0"/>
          <c:showBubbleSize val="0"/>
        </c:dLbls>
        <c:gapWidth val="150"/>
        <c:axId val="328688488"/>
        <c:axId val="3286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28688488"/>
        <c:axId val="328688096"/>
      </c:lineChart>
      <c:dateAx>
        <c:axId val="328688488"/>
        <c:scaling>
          <c:orientation val="minMax"/>
        </c:scaling>
        <c:delete val="1"/>
        <c:axPos val="b"/>
        <c:numFmt formatCode="ge" sourceLinked="1"/>
        <c:majorTickMark val="none"/>
        <c:minorTickMark val="none"/>
        <c:tickLblPos val="none"/>
        <c:crossAx val="328688096"/>
        <c:crosses val="autoZero"/>
        <c:auto val="1"/>
        <c:lblOffset val="100"/>
        <c:baseTimeUnit val="years"/>
      </c:dateAx>
      <c:valAx>
        <c:axId val="32868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8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68.91</c:v>
                </c:pt>
                <c:pt idx="1">
                  <c:v>67.209999999999994</c:v>
                </c:pt>
                <c:pt idx="2">
                  <c:v>68.22</c:v>
                </c:pt>
                <c:pt idx="3">
                  <c:v>67.69</c:v>
                </c:pt>
                <c:pt idx="4">
                  <c:v>74.12</c:v>
                </c:pt>
              </c:numCache>
            </c:numRef>
          </c:val>
        </c:ser>
        <c:dLbls>
          <c:showLegendKey val="0"/>
          <c:showVal val="0"/>
          <c:showCatName val="0"/>
          <c:showSerName val="0"/>
          <c:showPercent val="0"/>
          <c:showBubbleSize val="0"/>
        </c:dLbls>
        <c:gapWidth val="150"/>
        <c:axId val="328768552"/>
        <c:axId val="32842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28768552"/>
        <c:axId val="328427336"/>
      </c:lineChart>
      <c:dateAx>
        <c:axId val="328768552"/>
        <c:scaling>
          <c:orientation val="minMax"/>
        </c:scaling>
        <c:delete val="1"/>
        <c:axPos val="b"/>
        <c:numFmt formatCode="ge" sourceLinked="1"/>
        <c:majorTickMark val="none"/>
        <c:minorTickMark val="none"/>
        <c:tickLblPos val="none"/>
        <c:crossAx val="328427336"/>
        <c:crosses val="autoZero"/>
        <c:auto val="1"/>
        <c:lblOffset val="100"/>
        <c:baseTimeUnit val="years"/>
      </c:dateAx>
      <c:valAx>
        <c:axId val="32842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6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98.18</c:v>
                </c:pt>
                <c:pt idx="1">
                  <c:v>100.91</c:v>
                </c:pt>
                <c:pt idx="2">
                  <c:v>99.19</c:v>
                </c:pt>
                <c:pt idx="3">
                  <c:v>101.29</c:v>
                </c:pt>
                <c:pt idx="4">
                  <c:v>103.62</c:v>
                </c:pt>
              </c:numCache>
            </c:numRef>
          </c:val>
        </c:ser>
        <c:dLbls>
          <c:showLegendKey val="0"/>
          <c:showVal val="0"/>
          <c:showCatName val="0"/>
          <c:showSerName val="0"/>
          <c:showPercent val="0"/>
          <c:showBubbleSize val="0"/>
        </c:dLbls>
        <c:gapWidth val="150"/>
        <c:axId val="328766592"/>
        <c:axId val="3284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28766592"/>
        <c:axId val="328428512"/>
      </c:lineChart>
      <c:dateAx>
        <c:axId val="328766592"/>
        <c:scaling>
          <c:orientation val="minMax"/>
        </c:scaling>
        <c:delete val="1"/>
        <c:axPos val="b"/>
        <c:numFmt formatCode="ge" sourceLinked="1"/>
        <c:majorTickMark val="none"/>
        <c:minorTickMark val="none"/>
        <c:tickLblPos val="none"/>
        <c:crossAx val="328428512"/>
        <c:crosses val="autoZero"/>
        <c:auto val="1"/>
        <c:lblOffset val="100"/>
        <c:baseTimeUnit val="years"/>
      </c:dateAx>
      <c:valAx>
        <c:axId val="3284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64" zoomScaleNormal="100" workbookViewId="0">
      <selection activeCell="T12" sqref="T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富山県　黒部市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41802</v>
      </c>
      <c r="AM8" s="61"/>
      <c r="AN8" s="61"/>
      <c r="AO8" s="61"/>
      <c r="AP8" s="61"/>
      <c r="AQ8" s="61"/>
      <c r="AR8" s="61"/>
      <c r="AS8" s="61"/>
      <c r="AT8" s="51">
        <f>データ!$S$6</f>
        <v>426.31</v>
      </c>
      <c r="AU8" s="52"/>
      <c r="AV8" s="52"/>
      <c r="AW8" s="52"/>
      <c r="AX8" s="52"/>
      <c r="AY8" s="52"/>
      <c r="AZ8" s="52"/>
      <c r="BA8" s="52"/>
      <c r="BB8" s="53">
        <f>データ!$T$6</f>
        <v>98.06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54.77</v>
      </c>
      <c r="J10" s="52"/>
      <c r="K10" s="52"/>
      <c r="L10" s="52"/>
      <c r="M10" s="52"/>
      <c r="N10" s="52"/>
      <c r="O10" s="64"/>
      <c r="P10" s="53">
        <f>データ!$P$6</f>
        <v>58.96</v>
      </c>
      <c r="Q10" s="53"/>
      <c r="R10" s="53"/>
      <c r="S10" s="53"/>
      <c r="T10" s="53"/>
      <c r="U10" s="53"/>
      <c r="V10" s="53"/>
      <c r="W10" s="61">
        <f>データ!$Q$6</f>
        <v>1642</v>
      </c>
      <c r="X10" s="61"/>
      <c r="Y10" s="61"/>
      <c r="Z10" s="61"/>
      <c r="AA10" s="61"/>
      <c r="AB10" s="61"/>
      <c r="AC10" s="61"/>
      <c r="AD10" s="2"/>
      <c r="AE10" s="2"/>
      <c r="AF10" s="2"/>
      <c r="AG10" s="2"/>
      <c r="AH10" s="5"/>
      <c r="AI10" s="5"/>
      <c r="AJ10" s="5"/>
      <c r="AK10" s="5"/>
      <c r="AL10" s="61">
        <f>データ!$U$6</f>
        <v>24588</v>
      </c>
      <c r="AM10" s="61"/>
      <c r="AN10" s="61"/>
      <c r="AO10" s="61"/>
      <c r="AP10" s="61"/>
      <c r="AQ10" s="61"/>
      <c r="AR10" s="61"/>
      <c r="AS10" s="61"/>
      <c r="AT10" s="51">
        <f>データ!$V$6</f>
        <v>41.1</v>
      </c>
      <c r="AU10" s="52"/>
      <c r="AV10" s="52"/>
      <c r="AW10" s="52"/>
      <c r="AX10" s="52"/>
      <c r="AY10" s="52"/>
      <c r="AZ10" s="52"/>
      <c r="BA10" s="52"/>
      <c r="BB10" s="53">
        <f>データ!$W$6</f>
        <v>598.25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162078</v>
      </c>
      <c r="D6" s="34">
        <f t="shared" si="3"/>
        <v>46</v>
      </c>
      <c r="E6" s="34">
        <f t="shared" si="3"/>
        <v>1</v>
      </c>
      <c r="F6" s="34">
        <f t="shared" si="3"/>
        <v>0</v>
      </c>
      <c r="G6" s="34">
        <f t="shared" si="3"/>
        <v>1</v>
      </c>
      <c r="H6" s="34" t="str">
        <f t="shared" si="3"/>
        <v>富山県　黒部市</v>
      </c>
      <c r="I6" s="34" t="str">
        <f t="shared" si="3"/>
        <v>法適用</v>
      </c>
      <c r="J6" s="34" t="str">
        <f t="shared" si="3"/>
        <v>水道事業</v>
      </c>
      <c r="K6" s="34" t="str">
        <f t="shared" si="3"/>
        <v>末端給水事業</v>
      </c>
      <c r="L6" s="34" t="str">
        <f t="shared" si="3"/>
        <v>A6</v>
      </c>
      <c r="M6" s="34">
        <f t="shared" si="3"/>
        <v>0</v>
      </c>
      <c r="N6" s="35" t="str">
        <f t="shared" si="3"/>
        <v>-</v>
      </c>
      <c r="O6" s="35">
        <f t="shared" si="3"/>
        <v>54.77</v>
      </c>
      <c r="P6" s="35">
        <f t="shared" si="3"/>
        <v>58.96</v>
      </c>
      <c r="Q6" s="35">
        <f t="shared" si="3"/>
        <v>1642</v>
      </c>
      <c r="R6" s="35">
        <f t="shared" si="3"/>
        <v>41802</v>
      </c>
      <c r="S6" s="35">
        <f t="shared" si="3"/>
        <v>426.31</v>
      </c>
      <c r="T6" s="35">
        <f t="shared" si="3"/>
        <v>98.06</v>
      </c>
      <c r="U6" s="35">
        <f t="shared" si="3"/>
        <v>24588</v>
      </c>
      <c r="V6" s="35">
        <f t="shared" si="3"/>
        <v>41.1</v>
      </c>
      <c r="W6" s="35">
        <f t="shared" si="3"/>
        <v>598.25</v>
      </c>
      <c r="X6" s="36">
        <f>IF(X7="",NA(),X7)</f>
        <v>100.49</v>
      </c>
      <c r="Y6" s="36">
        <f t="shared" ref="Y6:AG6" si="4">IF(Y7="",NA(),Y7)</f>
        <v>101.85</v>
      </c>
      <c r="Z6" s="36">
        <f t="shared" si="4"/>
        <v>104.57</v>
      </c>
      <c r="AA6" s="36">
        <f t="shared" si="4"/>
        <v>101.3</v>
      </c>
      <c r="AB6" s="36">
        <f t="shared" si="4"/>
        <v>100.33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270.8</v>
      </c>
      <c r="AU6" s="36">
        <f t="shared" ref="AU6:BC6" si="6">IF(AU7="",NA(),AU7)</f>
        <v>229.26</v>
      </c>
      <c r="AV6" s="36">
        <f t="shared" si="6"/>
        <v>98.51</v>
      </c>
      <c r="AW6" s="36">
        <f t="shared" si="6"/>
        <v>112.67</v>
      </c>
      <c r="AX6" s="36">
        <f t="shared" si="6"/>
        <v>121.48</v>
      </c>
      <c r="AY6" s="36">
        <f t="shared" si="6"/>
        <v>915.5</v>
      </c>
      <c r="AZ6" s="36">
        <f t="shared" si="6"/>
        <v>963.24</v>
      </c>
      <c r="BA6" s="36">
        <f t="shared" si="6"/>
        <v>381.53</v>
      </c>
      <c r="BB6" s="36">
        <f t="shared" si="6"/>
        <v>391.54</v>
      </c>
      <c r="BC6" s="36">
        <f t="shared" si="6"/>
        <v>384.34</v>
      </c>
      <c r="BD6" s="35" t="str">
        <f>IF(BD7="","",IF(BD7="-","【-】","【"&amp;SUBSTITUTE(TEXT(BD7,"#,##0.00"),"-","△")&amp;"】"))</f>
        <v>【262.87】</v>
      </c>
      <c r="BE6" s="36">
        <f>IF(BE7="",NA(),BE7)</f>
        <v>1303.3</v>
      </c>
      <c r="BF6" s="36">
        <f t="shared" ref="BF6:BN6" si="7">IF(BF7="",NA(),BF7)</f>
        <v>1298.94</v>
      </c>
      <c r="BG6" s="36">
        <f t="shared" si="7"/>
        <v>1268.81</v>
      </c>
      <c r="BH6" s="36">
        <f t="shared" si="7"/>
        <v>1276.21</v>
      </c>
      <c r="BI6" s="36">
        <f t="shared" si="7"/>
        <v>1134.3800000000001</v>
      </c>
      <c r="BJ6" s="36">
        <f t="shared" si="7"/>
        <v>404.78</v>
      </c>
      <c r="BK6" s="36">
        <f t="shared" si="7"/>
        <v>400.38</v>
      </c>
      <c r="BL6" s="36">
        <f t="shared" si="7"/>
        <v>393.27</v>
      </c>
      <c r="BM6" s="36">
        <f t="shared" si="7"/>
        <v>386.97</v>
      </c>
      <c r="BN6" s="36">
        <f t="shared" si="7"/>
        <v>380.58</v>
      </c>
      <c r="BO6" s="35" t="str">
        <f>IF(BO7="","",IF(BO7="-","【-】","【"&amp;SUBSTITUTE(TEXT(BO7,"#,##0.00"),"-","△")&amp;"】"))</f>
        <v>【270.87】</v>
      </c>
      <c r="BP6" s="36">
        <f>IF(BP7="",NA(),BP7)</f>
        <v>68.91</v>
      </c>
      <c r="BQ6" s="36">
        <f t="shared" ref="BQ6:BY6" si="8">IF(BQ7="",NA(),BQ7)</f>
        <v>67.209999999999994</v>
      </c>
      <c r="BR6" s="36">
        <f t="shared" si="8"/>
        <v>68.22</v>
      </c>
      <c r="BS6" s="36">
        <f t="shared" si="8"/>
        <v>67.69</v>
      </c>
      <c r="BT6" s="36">
        <f t="shared" si="8"/>
        <v>74.12</v>
      </c>
      <c r="BU6" s="36">
        <f t="shared" si="8"/>
        <v>98.07</v>
      </c>
      <c r="BV6" s="36">
        <f t="shared" si="8"/>
        <v>96.56</v>
      </c>
      <c r="BW6" s="36">
        <f t="shared" si="8"/>
        <v>100.47</v>
      </c>
      <c r="BX6" s="36">
        <f t="shared" si="8"/>
        <v>101.72</v>
      </c>
      <c r="BY6" s="36">
        <f t="shared" si="8"/>
        <v>102.38</v>
      </c>
      <c r="BZ6" s="35" t="str">
        <f>IF(BZ7="","",IF(BZ7="-","【-】","【"&amp;SUBSTITUTE(TEXT(BZ7,"#,##0.00"),"-","△")&amp;"】"))</f>
        <v>【105.59】</v>
      </c>
      <c r="CA6" s="36">
        <f>IF(CA7="",NA(),CA7)</f>
        <v>98.18</v>
      </c>
      <c r="CB6" s="36">
        <f t="shared" ref="CB6:CJ6" si="9">IF(CB7="",NA(),CB7)</f>
        <v>100.91</v>
      </c>
      <c r="CC6" s="36">
        <f t="shared" si="9"/>
        <v>99.19</v>
      </c>
      <c r="CD6" s="36">
        <f t="shared" si="9"/>
        <v>101.29</v>
      </c>
      <c r="CE6" s="36">
        <f t="shared" si="9"/>
        <v>103.62</v>
      </c>
      <c r="CF6" s="36">
        <f t="shared" si="9"/>
        <v>172.26</v>
      </c>
      <c r="CG6" s="36">
        <f t="shared" si="9"/>
        <v>177.14</v>
      </c>
      <c r="CH6" s="36">
        <f t="shared" si="9"/>
        <v>169.82</v>
      </c>
      <c r="CI6" s="36">
        <f t="shared" si="9"/>
        <v>168.2</v>
      </c>
      <c r="CJ6" s="36">
        <f t="shared" si="9"/>
        <v>168.67</v>
      </c>
      <c r="CK6" s="35" t="str">
        <f>IF(CK7="","",IF(CK7="-","【-】","【"&amp;SUBSTITUTE(TEXT(CK7,"#,##0.00"),"-","△")&amp;"】"))</f>
        <v>【163.27】</v>
      </c>
      <c r="CL6" s="36">
        <f>IF(CL7="",NA(),CL7)</f>
        <v>44.17</v>
      </c>
      <c r="CM6" s="36">
        <f t="shared" ref="CM6:CU6" si="10">IF(CM7="",NA(),CM7)</f>
        <v>51.35</v>
      </c>
      <c r="CN6" s="36">
        <f t="shared" si="10"/>
        <v>45.23</v>
      </c>
      <c r="CO6" s="36">
        <f t="shared" si="10"/>
        <v>42.68</v>
      </c>
      <c r="CP6" s="36">
        <f t="shared" si="10"/>
        <v>42.27</v>
      </c>
      <c r="CQ6" s="36">
        <f t="shared" si="10"/>
        <v>55.68</v>
      </c>
      <c r="CR6" s="36">
        <f t="shared" si="10"/>
        <v>55.64</v>
      </c>
      <c r="CS6" s="36">
        <f t="shared" si="10"/>
        <v>55.13</v>
      </c>
      <c r="CT6" s="36">
        <f t="shared" si="10"/>
        <v>54.77</v>
      </c>
      <c r="CU6" s="36">
        <f t="shared" si="10"/>
        <v>54.92</v>
      </c>
      <c r="CV6" s="35" t="str">
        <f>IF(CV7="","",IF(CV7="-","【-】","【"&amp;SUBSTITUTE(TEXT(CV7,"#,##0.00"),"-","△")&amp;"】"))</f>
        <v>【59.94】</v>
      </c>
      <c r="CW6" s="36">
        <f>IF(CW7="",NA(),CW7)</f>
        <v>83.73</v>
      </c>
      <c r="CX6" s="36">
        <f t="shared" ref="CX6:DF6" si="11">IF(CX7="",NA(),CX7)</f>
        <v>72.290000000000006</v>
      </c>
      <c r="CY6" s="36">
        <f t="shared" si="11"/>
        <v>83.78</v>
      </c>
      <c r="CZ6" s="36">
        <f t="shared" si="11"/>
        <v>86.51</v>
      </c>
      <c r="DA6" s="36">
        <f t="shared" si="11"/>
        <v>86.56</v>
      </c>
      <c r="DB6" s="36">
        <f t="shared" si="11"/>
        <v>83.18</v>
      </c>
      <c r="DC6" s="36">
        <f t="shared" si="11"/>
        <v>83.09</v>
      </c>
      <c r="DD6" s="36">
        <f t="shared" si="11"/>
        <v>83</v>
      </c>
      <c r="DE6" s="36">
        <f t="shared" si="11"/>
        <v>82.89</v>
      </c>
      <c r="DF6" s="36">
        <f t="shared" si="11"/>
        <v>82.66</v>
      </c>
      <c r="DG6" s="35" t="str">
        <f>IF(DG7="","",IF(DG7="-","【-】","【"&amp;SUBSTITUTE(TEXT(DG7,"#,##0.00"),"-","△")&amp;"】"))</f>
        <v>【90.22】</v>
      </c>
      <c r="DH6" s="36">
        <f>IF(DH7="",NA(),DH7)</f>
        <v>29.54</v>
      </c>
      <c r="DI6" s="36">
        <f t="shared" ref="DI6:DQ6" si="12">IF(DI7="",NA(),DI7)</f>
        <v>30.18</v>
      </c>
      <c r="DJ6" s="36">
        <f t="shared" si="12"/>
        <v>37.840000000000003</v>
      </c>
      <c r="DK6" s="36">
        <f t="shared" si="12"/>
        <v>38.619999999999997</v>
      </c>
      <c r="DL6" s="36">
        <f t="shared" si="12"/>
        <v>39.840000000000003</v>
      </c>
      <c r="DM6" s="36">
        <f t="shared" si="12"/>
        <v>38.07</v>
      </c>
      <c r="DN6" s="36">
        <f t="shared" si="12"/>
        <v>39.06</v>
      </c>
      <c r="DO6" s="36">
        <f t="shared" si="12"/>
        <v>46.66</v>
      </c>
      <c r="DP6" s="36">
        <f t="shared" si="12"/>
        <v>47.46</v>
      </c>
      <c r="DQ6" s="36">
        <f t="shared" si="12"/>
        <v>48.49</v>
      </c>
      <c r="DR6" s="35" t="str">
        <f>IF(DR7="","",IF(DR7="-","【-】","【"&amp;SUBSTITUTE(TEXT(DR7,"#,##0.00"),"-","△")&amp;"】"))</f>
        <v>【47.91】</v>
      </c>
      <c r="DS6" s="36">
        <f>IF(DS7="",NA(),DS7)</f>
        <v>8.4</v>
      </c>
      <c r="DT6" s="36">
        <f t="shared" ref="DT6:EB6" si="13">IF(DT7="",NA(),DT7)</f>
        <v>8.3000000000000007</v>
      </c>
      <c r="DU6" s="36">
        <f t="shared" si="13"/>
        <v>7.84</v>
      </c>
      <c r="DV6" s="35">
        <f t="shared" si="13"/>
        <v>0</v>
      </c>
      <c r="DW6" s="36">
        <f t="shared" si="13"/>
        <v>8.58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0.99</v>
      </c>
      <c r="EE6" s="36">
        <f t="shared" ref="EE6:EM6" si="14">IF(EE7="",NA(),EE7)</f>
        <v>0.95</v>
      </c>
      <c r="EF6" s="36">
        <f t="shared" si="14"/>
        <v>1.08</v>
      </c>
      <c r="EG6" s="35">
        <f t="shared" si="14"/>
        <v>0</v>
      </c>
      <c r="EH6" s="36">
        <f t="shared" si="14"/>
        <v>0.56999999999999995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162078</v>
      </c>
      <c r="D7" s="38">
        <v>46</v>
      </c>
      <c r="E7" s="38">
        <v>1</v>
      </c>
      <c r="F7" s="38">
        <v>0</v>
      </c>
      <c r="G7" s="38">
        <v>1</v>
      </c>
      <c r="H7" s="38" t="s">
        <v>105</v>
      </c>
      <c r="I7" s="38" t="s">
        <v>106</v>
      </c>
      <c r="J7" s="38" t="s">
        <v>107</v>
      </c>
      <c r="K7" s="38" t="s">
        <v>108</v>
      </c>
      <c r="L7" s="38" t="s">
        <v>109</v>
      </c>
      <c r="M7" s="38"/>
      <c r="N7" s="39" t="s">
        <v>110</v>
      </c>
      <c r="O7" s="39">
        <v>54.77</v>
      </c>
      <c r="P7" s="39">
        <v>58.96</v>
      </c>
      <c r="Q7" s="39">
        <v>1642</v>
      </c>
      <c r="R7" s="39">
        <v>41802</v>
      </c>
      <c r="S7" s="39">
        <v>426.31</v>
      </c>
      <c r="T7" s="39">
        <v>98.06</v>
      </c>
      <c r="U7" s="39">
        <v>24588</v>
      </c>
      <c r="V7" s="39">
        <v>41.1</v>
      </c>
      <c r="W7" s="39">
        <v>598.25</v>
      </c>
      <c r="X7" s="39">
        <v>100.49</v>
      </c>
      <c r="Y7" s="39">
        <v>101.85</v>
      </c>
      <c r="Z7" s="39">
        <v>104.57</v>
      </c>
      <c r="AA7" s="39">
        <v>101.3</v>
      </c>
      <c r="AB7" s="39">
        <v>100.33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270.8</v>
      </c>
      <c r="AU7" s="39">
        <v>229.26</v>
      </c>
      <c r="AV7" s="39">
        <v>98.51</v>
      </c>
      <c r="AW7" s="39">
        <v>112.67</v>
      </c>
      <c r="AX7" s="39">
        <v>121.48</v>
      </c>
      <c r="AY7" s="39">
        <v>915.5</v>
      </c>
      <c r="AZ7" s="39">
        <v>963.24</v>
      </c>
      <c r="BA7" s="39">
        <v>381.53</v>
      </c>
      <c r="BB7" s="39">
        <v>391.54</v>
      </c>
      <c r="BC7" s="39">
        <v>384.34</v>
      </c>
      <c r="BD7" s="39">
        <v>262.87</v>
      </c>
      <c r="BE7" s="39">
        <v>1303.3</v>
      </c>
      <c r="BF7" s="39">
        <v>1298.94</v>
      </c>
      <c r="BG7" s="39">
        <v>1268.81</v>
      </c>
      <c r="BH7" s="39">
        <v>1276.21</v>
      </c>
      <c r="BI7" s="39">
        <v>1134.3800000000001</v>
      </c>
      <c r="BJ7" s="39">
        <v>404.78</v>
      </c>
      <c r="BK7" s="39">
        <v>400.38</v>
      </c>
      <c r="BL7" s="39">
        <v>393.27</v>
      </c>
      <c r="BM7" s="39">
        <v>386.97</v>
      </c>
      <c r="BN7" s="39">
        <v>380.58</v>
      </c>
      <c r="BO7" s="39">
        <v>270.87</v>
      </c>
      <c r="BP7" s="39">
        <v>68.91</v>
      </c>
      <c r="BQ7" s="39">
        <v>67.209999999999994</v>
      </c>
      <c r="BR7" s="39">
        <v>68.22</v>
      </c>
      <c r="BS7" s="39">
        <v>67.69</v>
      </c>
      <c r="BT7" s="39">
        <v>74.12</v>
      </c>
      <c r="BU7" s="39">
        <v>98.07</v>
      </c>
      <c r="BV7" s="39">
        <v>96.56</v>
      </c>
      <c r="BW7" s="39">
        <v>100.47</v>
      </c>
      <c r="BX7" s="39">
        <v>101.72</v>
      </c>
      <c r="BY7" s="39">
        <v>102.38</v>
      </c>
      <c r="BZ7" s="39">
        <v>105.59</v>
      </c>
      <c r="CA7" s="39">
        <v>98.18</v>
      </c>
      <c r="CB7" s="39">
        <v>100.91</v>
      </c>
      <c r="CC7" s="39">
        <v>99.19</v>
      </c>
      <c r="CD7" s="39">
        <v>101.29</v>
      </c>
      <c r="CE7" s="39">
        <v>103.62</v>
      </c>
      <c r="CF7" s="39">
        <v>172.26</v>
      </c>
      <c r="CG7" s="39">
        <v>177.14</v>
      </c>
      <c r="CH7" s="39">
        <v>169.82</v>
      </c>
      <c r="CI7" s="39">
        <v>168.2</v>
      </c>
      <c r="CJ7" s="39">
        <v>168.67</v>
      </c>
      <c r="CK7" s="39">
        <v>163.27000000000001</v>
      </c>
      <c r="CL7" s="39">
        <v>44.17</v>
      </c>
      <c r="CM7" s="39">
        <v>51.35</v>
      </c>
      <c r="CN7" s="39">
        <v>45.23</v>
      </c>
      <c r="CO7" s="39">
        <v>42.68</v>
      </c>
      <c r="CP7" s="39">
        <v>42.27</v>
      </c>
      <c r="CQ7" s="39">
        <v>55.68</v>
      </c>
      <c r="CR7" s="39">
        <v>55.64</v>
      </c>
      <c r="CS7" s="39">
        <v>55.13</v>
      </c>
      <c r="CT7" s="39">
        <v>54.77</v>
      </c>
      <c r="CU7" s="39">
        <v>54.92</v>
      </c>
      <c r="CV7" s="39">
        <v>59.94</v>
      </c>
      <c r="CW7" s="39">
        <v>83.73</v>
      </c>
      <c r="CX7" s="39">
        <v>72.290000000000006</v>
      </c>
      <c r="CY7" s="39">
        <v>83.78</v>
      </c>
      <c r="CZ7" s="39">
        <v>86.51</v>
      </c>
      <c r="DA7" s="39">
        <v>86.56</v>
      </c>
      <c r="DB7" s="39">
        <v>83.18</v>
      </c>
      <c r="DC7" s="39">
        <v>83.09</v>
      </c>
      <c r="DD7" s="39">
        <v>83</v>
      </c>
      <c r="DE7" s="39">
        <v>82.89</v>
      </c>
      <c r="DF7" s="39">
        <v>82.66</v>
      </c>
      <c r="DG7" s="39">
        <v>90.22</v>
      </c>
      <c r="DH7" s="39">
        <v>29.54</v>
      </c>
      <c r="DI7" s="39">
        <v>30.18</v>
      </c>
      <c r="DJ7" s="39">
        <v>37.840000000000003</v>
      </c>
      <c r="DK7" s="39">
        <v>38.619999999999997</v>
      </c>
      <c r="DL7" s="39">
        <v>39.840000000000003</v>
      </c>
      <c r="DM7" s="39">
        <v>38.07</v>
      </c>
      <c r="DN7" s="39">
        <v>39.06</v>
      </c>
      <c r="DO7" s="39">
        <v>46.66</v>
      </c>
      <c r="DP7" s="39">
        <v>47.46</v>
      </c>
      <c r="DQ7" s="39">
        <v>48.49</v>
      </c>
      <c r="DR7" s="39">
        <v>47.91</v>
      </c>
      <c r="DS7" s="39">
        <v>8.4</v>
      </c>
      <c r="DT7" s="39">
        <v>8.3000000000000007</v>
      </c>
      <c r="DU7" s="39">
        <v>7.84</v>
      </c>
      <c r="DV7" s="39">
        <v>0</v>
      </c>
      <c r="DW7" s="39">
        <v>8.58</v>
      </c>
      <c r="DX7" s="39">
        <v>7.73</v>
      </c>
      <c r="DY7" s="39">
        <v>8.8699999999999992</v>
      </c>
      <c r="DZ7" s="39">
        <v>9.85</v>
      </c>
      <c r="EA7" s="39">
        <v>9.7100000000000009</v>
      </c>
      <c r="EB7" s="39">
        <v>12.79</v>
      </c>
      <c r="EC7" s="39">
        <v>15</v>
      </c>
      <c r="ED7" s="39">
        <v>0.99</v>
      </c>
      <c r="EE7" s="39">
        <v>0.95</v>
      </c>
      <c r="EF7" s="39">
        <v>1.08</v>
      </c>
      <c r="EG7" s="39">
        <v>0</v>
      </c>
      <c r="EH7" s="39">
        <v>0.56999999999999995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若松 真里子</cp:lastModifiedBy>
  <cp:lastPrinted>2018-02-07T04:42:36Z</cp:lastPrinted>
  <dcterms:created xsi:type="dcterms:W3CDTF">2017-12-25T01:27:10Z</dcterms:created>
  <dcterms:modified xsi:type="dcterms:W3CDTF">2018-02-07T04:57:40Z</dcterms:modified>
  <cp:category/>
</cp:coreProperties>
</file>