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H86" i="4"/>
  <c r="E86" i="4"/>
  <c r="AL10" i="4"/>
  <c r="AD10" i="4"/>
  <c r="P10" i="4"/>
  <c r="B10" i="4"/>
  <c r="AT8" i="4"/>
  <c r="W8" i="4"/>
  <c r="I8" i="4"/>
  <c r="B6" i="4"/>
  <c r="C10" i="5" l="1"/>
  <c r="D10" i="5"/>
  <c r="E10" i="5"/>
  <c r="B10" i="5"/>
</calcChain>
</file>

<file path=xl/sharedStrings.xml><?xml version="1.0" encoding="utf-8"?>
<sst xmlns="http://schemas.openxmlformats.org/spreadsheetml/2006/main" count="245" uniqueCount="128">
  <si>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</si>
  <si>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</si>
  <si>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</si>
  <si>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</si>
  <si>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</si>
  <si>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</si>
  <si>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</si>
  <si>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</si>
  <si>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</si>
  <si>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</si>
  <si>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</si>
  <si>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</si>
  <si>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</si>
  <si>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</si>
  <si>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</si>
  <si>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</si>
  <si>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</si>
  <si>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</si>
  <si>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</si>
  <si>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</si>
  <si>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</si>
  <si>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</si>
  <si>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</si>
  <si>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</si>
  <si>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</si>
  <si>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</si>
  <si>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</si>
  <si>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</si>
  <si>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</si>
  <si>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</si>
  <si>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</si>
  <si>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</si>
  <si>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</si>
  <si>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</si>
  <si>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</si>
  <si>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</si>
  <si>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</si>
  <si>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</si>
  <si>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</si>
  <si>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</si>
  <si>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</si>
  <si>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</si>
  <si>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</si>
  <si>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</si>
  <si>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</si>
  <si>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</si>
  <si>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</si>
  <si>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</si>
  <si>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</si>
  <si>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</si>
  <si>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</si>
  <si>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</si>
  <si>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</si>
  <si>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</si>
  <si>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</si>
  <si>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</si>
  <si>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</si>
  <si>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</si>
  <si>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</si>
  <si>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</si>
  <si>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</si>
  <si>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</si>
  <si>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</si>
  <si>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</si>
  <si>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</si>
  <si>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</si>
  <si>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</si>
  <si>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</si>
  <si>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</si>
  <si>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</si>
  <si>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</si>
  <si>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</si>
  <si>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</si>
  <si>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</si>
  <si>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</si>
  <si>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</si>
  <si>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</si>
  <si>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</si>
  <si>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</si>
  <si>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</si>
  <si>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</si>
  <si>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</si>
  <si>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</si>
  <si>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</si>
  <si>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</si>
  <si>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</si>
  <si>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</si>
  <si>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</si>
  <si>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</si>
  <si>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</si>
  <si>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</si>
  <si>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</si>
  <si>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</si>
  <si>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</si>
  <si>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</si>
  <si>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</si>
  <si>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</si>
  <si>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</si>
  <si>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</si>
  <si>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</si>
  <si>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</si>
  <si>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</si>
  <si>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</si>
  <si>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</si>
  <si>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</si>
  <si>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</si>
  <si>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</si>
  <si>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</si>
  <si>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</si>
  <si>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</si>
  <si>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</si>
  <si>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</si>
  <si>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富山県　小矢部市</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</si>
  <si>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</si>
  <si>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</si>
  <si>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</si>
  <si>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</si>
  <si>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</si>
  <si>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</si>
  <si>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</si>
  <si>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</si>
  <si>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</si>
  <si>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</si>
  <si>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</si>
  <si>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</si>
  <si>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管路が比較的新しく耐用年数に達しているものはなく、老朽化対策は急務ではない。</t>
    <rPh sb="0" eb="2">
      <t>カンロ</t>
    </rPh>
    <rPh sb="3" eb="6">
      <t>ヒカクテキ</t>
    </rPh>
    <rPh sb="6" eb="7">
      <t>アタラ</t>
    </rPh>
    <rPh sb="9" eb="11">
      <t>タイヨウ</t>
    </rPh>
    <rPh sb="11" eb="13">
      <t>ネンスウ</t>
    </rPh>
    <rPh sb="14" eb="15">
      <t>タッ</t>
    </rPh>
    <rPh sb="25" eb="28">
      <t>ロウキュウカ</t>
    </rPh>
    <rPh sb="28" eb="30">
      <t>タイサク</t>
    </rPh>
    <rPh sb="31" eb="33">
      <t>キュウム</t>
    </rPh>
    <phoneticPr fontId="4"/>
  </si>
  <si>
    <t>①収益的収支比率は100％に満たない状況にあることから、引き続き水洗化率向上施策の推進等による使用料収入の向上及び維持管理費の削減を図る必要がある。
④企業債残高は年々減少していたが、平成28年度は建設改良費の増に伴い増となった。今後、「生活排水処理10年概成」に向けて、建設改良費の更なる増加が見込まれるが、企業債水準の抑制に留意する必要がある。
⑤⑥石動市街地が小矢部川の左岸に位置し、汚水中継ポンプ場の整備が必要であったことから建設改良費が割高となり、資本費が高額となっているため、汚水処理原価が高く、経費回収率が低い。コスト抑制のため高額となっている維持管理費の削減を図る。
（※平成24年度及び平成25年度の経費回収率及び汚水処理原価の算出の基礎となる汚水処理費用が適切に計上されていない。）
⑧水洗化率は類似団体平均を上回っているが、引き続き水洗化率向上の施策を推進することで率の向上を図る。</t>
    <rPh sb="43" eb="44">
      <t>トウ</t>
    </rPh>
    <rPh sb="47" eb="50">
      <t>シヨウリョウ</t>
    </rPh>
    <rPh sb="50" eb="52">
      <t>シュウニュウ</t>
    </rPh>
    <rPh sb="53" eb="55">
      <t>コウジョウ</t>
    </rPh>
    <rPh sb="55" eb="56">
      <t>オヨ</t>
    </rPh>
    <rPh sb="93" eb="95">
      <t>ヘイセイ</t>
    </rPh>
    <rPh sb="97" eb="99">
      <t>ネンド</t>
    </rPh>
    <rPh sb="146" eb="148">
      <t>ゾウカ</t>
    </rPh>
    <rPh sb="302" eb="303">
      <t>オヨ</t>
    </rPh>
    <rPh sb="390" eb="392">
      <t>スイシン</t>
    </rPh>
    <phoneticPr fontId="4"/>
  </si>
  <si>
    <t xml:space="preserve">平成28年度に策定した経営戦略に基づき、経営基盤の強化及び財政マネジメントの向上を図りたい。
収益向上策として、80％台にとどまっている水洗化率の向上を図る必要がある。平成22年度から未接続世帯への戸別訪問の実施や助成制度の活用を積極的に推進した結果、水洗化率の向上が図られており、今後も水洗化率向上に向けた施策の着実な実施が必要である。
</t>
    <rPh sb="38" eb="40">
      <t>コウジョウ</t>
    </rPh>
    <rPh sb="47" eb="49">
      <t>シュウエキ</t>
    </rPh>
    <rPh sb="49" eb="51">
      <t>コウジョウ</t>
    </rPh>
    <rPh sb="51" eb="52">
      <t>サク</t>
    </rPh>
    <rPh sb="59" eb="60">
      <t>ダイ</t>
    </rPh>
    <rPh sb="68" eb="71">
      <t>スイセンカ</t>
    </rPh>
    <rPh sb="71" eb="72">
      <t>リツ</t>
    </rPh>
    <rPh sb="73" eb="75">
      <t>コウジョウ</t>
    </rPh>
    <rPh sb="76" eb="77">
      <t>ハカ</t>
    </rPh>
    <rPh sb="78" eb="80">
      <t>ヒツヨウ</t>
    </rPh>
    <rPh sb="84" eb="86">
      <t>ヘイセイ</t>
    </rPh>
    <rPh sb="88" eb="90">
      <t>ネンド</t>
    </rPh>
    <rPh sb="92" eb="95">
      <t>ミセツゾク</t>
    </rPh>
    <rPh sb="95" eb="97">
      <t>セタイ</t>
    </rPh>
    <rPh sb="99" eb="101">
      <t>コベツ</t>
    </rPh>
    <rPh sb="101" eb="103">
      <t>ホウモン</t>
    </rPh>
    <rPh sb="104" eb="106">
      <t>ジッシ</t>
    </rPh>
    <rPh sb="107" eb="109">
      <t>ジョセイ</t>
    </rPh>
    <rPh sb="109" eb="111">
      <t>セイド</t>
    </rPh>
    <rPh sb="112" eb="114">
      <t>カツヨウ</t>
    </rPh>
    <rPh sb="115" eb="118">
      <t>セッキョクテキ</t>
    </rPh>
    <rPh sb="119" eb="121">
      <t>スイシン</t>
    </rPh>
    <rPh sb="123" eb="125">
      <t>ケッカ</t>
    </rPh>
    <rPh sb="126" eb="129">
      <t>スイセンカ</t>
    </rPh>
    <rPh sb="129" eb="130">
      <t>リツ</t>
    </rPh>
    <rPh sb="131" eb="133">
      <t>コウジョウ</t>
    </rPh>
    <rPh sb="134" eb="135">
      <t>ハカ</t>
    </rPh>
    <rPh sb="141" eb="143">
      <t>コンゴ</t>
    </rPh>
    <rPh sb="144" eb="147">
      <t>スイセンカ</t>
    </rPh>
    <rPh sb="147" eb="148">
      <t>リツ</t>
    </rPh>
    <rPh sb="148" eb="150">
      <t>コウジョウ</t>
    </rPh>
    <rPh sb="151" eb="152">
      <t>ム</t>
    </rPh>
    <rPh sb="154" eb="156">
      <t>シサク</t>
    </rPh>
    <rPh sb="157" eb="159">
      <t>チャクジツ</t>
    </rPh>
    <rPh sb="160" eb="162">
      <t>ジッシ</t>
    </rPh>
    <rPh sb="163" eb="16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</si>
</sst>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940800"/>
        <c:axId val="121394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118940800"/>
        <c:axId val="121394688"/>
      </c:lineChart>
      <c:dateAx>
        <c:axId val="118940800"/>
        <c:scaling>
          <c:orientation val="minMax"/>
        </c:scaling>
        <c:delete val="1"/>
        <c:axPos val="b"/>
        <c:numFmt formatCode="ge" sourceLinked="1"/>
        <c:majorTickMark val="none"/>
        <c:minorTickMark val="none"/>
        <c:tickLblPos val="none"/>
        <c:crossAx val="121394688"/>
        <c:crosses val="autoZero"/>
        <c:auto val="1"/>
        <c:lblOffset val="100"/>
        <c:baseTimeUnit val="years"/>
      </c:dateAx>
      <c:valAx>
        <c:axId val="12139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916992"/>
        <c:axId val="11902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118916992"/>
        <c:axId val="119025664"/>
      </c:lineChart>
      <c:dateAx>
        <c:axId val="118916992"/>
        <c:scaling>
          <c:orientation val="minMax"/>
        </c:scaling>
        <c:delete val="1"/>
        <c:axPos val="b"/>
        <c:numFmt formatCode="ge" sourceLinked="1"/>
        <c:majorTickMark val="none"/>
        <c:minorTickMark val="none"/>
        <c:tickLblPos val="none"/>
        <c:crossAx val="119025664"/>
        <c:crosses val="autoZero"/>
        <c:auto val="1"/>
        <c:lblOffset val="100"/>
        <c:baseTimeUnit val="years"/>
      </c:dateAx>
      <c:valAx>
        <c:axId val="11902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16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83.82</c:v>
                </c:pt>
                <c:pt idx="1">
                  <c:v>85.39</c:v>
                </c:pt>
                <c:pt idx="2">
                  <c:v>86.09</c:v>
                </c:pt>
                <c:pt idx="3">
                  <c:v>87.15</c:v>
                </c:pt>
                <c:pt idx="4">
                  <c:v>87.7</c:v>
                </c:pt>
              </c:numCache>
            </c:numRef>
          </c:val>
        </c:ser>
        <c:dLbls>
          <c:showLegendKey val="0"/>
          <c:showVal val="0"/>
          <c:showCatName val="0"/>
          <c:showSerName val="0"/>
          <c:showPercent val="0"/>
          <c:showBubbleSize val="0"/>
        </c:dLbls>
        <c:gapWidth val="150"/>
        <c:axId val="111609344"/>
        <c:axId val="11161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111609344"/>
        <c:axId val="111611264"/>
      </c:lineChart>
      <c:dateAx>
        <c:axId val="111609344"/>
        <c:scaling>
          <c:orientation val="minMax"/>
        </c:scaling>
        <c:delete val="1"/>
        <c:axPos val="b"/>
        <c:numFmt formatCode="ge" sourceLinked="1"/>
        <c:majorTickMark val="none"/>
        <c:minorTickMark val="none"/>
        <c:tickLblPos val="none"/>
        <c:crossAx val="111611264"/>
        <c:crosses val="autoZero"/>
        <c:auto val="1"/>
        <c:lblOffset val="100"/>
        <c:baseTimeUnit val="years"/>
      </c:dateAx>
      <c:valAx>
        <c:axId val="11161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0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60.98</c:v>
                </c:pt>
                <c:pt idx="1">
                  <c:v>61.37</c:v>
                </c:pt>
                <c:pt idx="2">
                  <c:v>57.25</c:v>
                </c:pt>
                <c:pt idx="3">
                  <c:v>62.86</c:v>
                </c:pt>
                <c:pt idx="4">
                  <c:v>64.010000000000005</c:v>
                </c:pt>
              </c:numCache>
            </c:numRef>
          </c:val>
        </c:ser>
        <c:dLbls>
          <c:showLegendKey val="0"/>
          <c:showVal val="0"/>
          <c:showCatName val="0"/>
          <c:showSerName val="0"/>
          <c:showPercent val="0"/>
          <c:showBubbleSize val="0"/>
        </c:dLbls>
        <c:gapWidth val="150"/>
        <c:axId val="109929600"/>
        <c:axId val="109931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29600"/>
        <c:axId val="109931520"/>
      </c:lineChart>
      <c:dateAx>
        <c:axId val="109929600"/>
        <c:scaling>
          <c:orientation val="minMax"/>
        </c:scaling>
        <c:delete val="1"/>
        <c:axPos val="b"/>
        <c:numFmt formatCode="ge" sourceLinked="1"/>
        <c:majorTickMark val="none"/>
        <c:minorTickMark val="none"/>
        <c:tickLblPos val="none"/>
        <c:crossAx val="109931520"/>
        <c:crosses val="autoZero"/>
        <c:auto val="1"/>
        <c:lblOffset val="100"/>
        <c:baseTimeUnit val="years"/>
      </c:dateAx>
      <c:valAx>
        <c:axId val="10993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29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53792"/>
        <c:axId val="109955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53792"/>
        <c:axId val="109955712"/>
      </c:lineChart>
      <c:dateAx>
        <c:axId val="109953792"/>
        <c:scaling>
          <c:orientation val="minMax"/>
        </c:scaling>
        <c:delete val="1"/>
        <c:axPos val="b"/>
        <c:numFmt formatCode="ge" sourceLinked="1"/>
        <c:majorTickMark val="none"/>
        <c:minorTickMark val="none"/>
        <c:tickLblPos val="none"/>
        <c:crossAx val="109955712"/>
        <c:crosses val="autoZero"/>
        <c:auto val="1"/>
        <c:lblOffset val="100"/>
        <c:baseTimeUnit val="years"/>
      </c:dateAx>
      <c:valAx>
        <c:axId val="10995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53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9967232"/>
        <c:axId val="1114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9967232"/>
        <c:axId val="111476736"/>
      </c:lineChart>
      <c:dateAx>
        <c:axId val="109967232"/>
        <c:scaling>
          <c:orientation val="minMax"/>
        </c:scaling>
        <c:delete val="1"/>
        <c:axPos val="b"/>
        <c:numFmt formatCode="ge" sourceLinked="1"/>
        <c:majorTickMark val="none"/>
        <c:minorTickMark val="none"/>
        <c:tickLblPos val="none"/>
        <c:crossAx val="111476736"/>
        <c:crosses val="autoZero"/>
        <c:auto val="1"/>
        <c:lblOffset val="100"/>
        <c:baseTimeUnit val="years"/>
      </c:dateAx>
      <c:valAx>
        <c:axId val="1114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967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511808"/>
        <c:axId val="111513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511808"/>
        <c:axId val="111513984"/>
      </c:lineChart>
      <c:dateAx>
        <c:axId val="111511808"/>
        <c:scaling>
          <c:orientation val="minMax"/>
        </c:scaling>
        <c:delete val="1"/>
        <c:axPos val="b"/>
        <c:numFmt formatCode="ge" sourceLinked="1"/>
        <c:majorTickMark val="none"/>
        <c:minorTickMark val="none"/>
        <c:tickLblPos val="none"/>
        <c:crossAx val="111513984"/>
        <c:crosses val="autoZero"/>
        <c:auto val="1"/>
        <c:lblOffset val="100"/>
        <c:baseTimeUnit val="years"/>
      </c:dateAx>
      <c:valAx>
        <c:axId val="11151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511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1683456"/>
        <c:axId val="11170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1683456"/>
        <c:axId val="111702016"/>
      </c:lineChart>
      <c:dateAx>
        <c:axId val="111683456"/>
        <c:scaling>
          <c:orientation val="minMax"/>
        </c:scaling>
        <c:delete val="1"/>
        <c:axPos val="b"/>
        <c:numFmt formatCode="ge" sourceLinked="1"/>
        <c:majorTickMark val="none"/>
        <c:minorTickMark val="none"/>
        <c:tickLblPos val="none"/>
        <c:crossAx val="111702016"/>
        <c:crosses val="autoZero"/>
        <c:auto val="1"/>
        <c:lblOffset val="100"/>
        <c:baseTimeUnit val="years"/>
      </c:dateAx>
      <c:valAx>
        <c:axId val="11170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68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2604.44</c:v>
                </c:pt>
                <c:pt idx="1">
                  <c:v>2450.42</c:v>
                </c:pt>
                <c:pt idx="2">
                  <c:v>2076.75</c:v>
                </c:pt>
                <c:pt idx="3">
                  <c:v>1887.56</c:v>
                </c:pt>
                <c:pt idx="4">
                  <c:v>2148.96</c:v>
                </c:pt>
              </c:numCache>
            </c:numRef>
          </c:val>
        </c:ser>
        <c:dLbls>
          <c:showLegendKey val="0"/>
          <c:showVal val="0"/>
          <c:showCatName val="0"/>
          <c:showSerName val="0"/>
          <c:showPercent val="0"/>
          <c:showBubbleSize val="0"/>
        </c:dLbls>
        <c:gapWidth val="150"/>
        <c:axId val="111719936"/>
        <c:axId val="11172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111719936"/>
        <c:axId val="111721856"/>
      </c:lineChart>
      <c:dateAx>
        <c:axId val="111719936"/>
        <c:scaling>
          <c:orientation val="minMax"/>
        </c:scaling>
        <c:delete val="1"/>
        <c:axPos val="b"/>
        <c:numFmt formatCode="ge" sourceLinked="1"/>
        <c:majorTickMark val="none"/>
        <c:minorTickMark val="none"/>
        <c:tickLblPos val="none"/>
        <c:crossAx val="111721856"/>
        <c:crosses val="autoZero"/>
        <c:auto val="1"/>
        <c:lblOffset val="100"/>
        <c:baseTimeUnit val="years"/>
      </c:dateAx>
      <c:valAx>
        <c:axId val="11172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1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34.57</c:v>
                </c:pt>
                <c:pt idx="1">
                  <c:v>32.44</c:v>
                </c:pt>
                <c:pt idx="2">
                  <c:v>62.89</c:v>
                </c:pt>
                <c:pt idx="3">
                  <c:v>54.16</c:v>
                </c:pt>
                <c:pt idx="4">
                  <c:v>58.35</c:v>
                </c:pt>
              </c:numCache>
            </c:numRef>
          </c:val>
        </c:ser>
        <c:dLbls>
          <c:showLegendKey val="0"/>
          <c:showVal val="0"/>
          <c:showCatName val="0"/>
          <c:showSerName val="0"/>
          <c:showPercent val="0"/>
          <c:showBubbleSize val="0"/>
        </c:dLbls>
        <c:gapWidth val="150"/>
        <c:axId val="111738240"/>
        <c:axId val="11177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11738240"/>
        <c:axId val="111773184"/>
      </c:lineChart>
      <c:dateAx>
        <c:axId val="111738240"/>
        <c:scaling>
          <c:orientation val="minMax"/>
        </c:scaling>
        <c:delete val="1"/>
        <c:axPos val="b"/>
        <c:numFmt formatCode="ge" sourceLinked="1"/>
        <c:majorTickMark val="none"/>
        <c:minorTickMark val="none"/>
        <c:tickLblPos val="none"/>
        <c:crossAx val="111773184"/>
        <c:crosses val="autoZero"/>
        <c:auto val="1"/>
        <c:lblOffset val="100"/>
        <c:baseTimeUnit val="years"/>
      </c:dateAx>
      <c:valAx>
        <c:axId val="11177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3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486.03</c:v>
                </c:pt>
                <c:pt idx="1">
                  <c:v>532.04999999999995</c:v>
                </c:pt>
                <c:pt idx="2">
                  <c:v>276.10000000000002</c:v>
                </c:pt>
                <c:pt idx="3">
                  <c:v>323.58999999999997</c:v>
                </c:pt>
                <c:pt idx="4">
                  <c:v>300.52999999999997</c:v>
                </c:pt>
              </c:numCache>
            </c:numRef>
          </c:val>
        </c:ser>
        <c:dLbls>
          <c:showLegendKey val="0"/>
          <c:showVal val="0"/>
          <c:showCatName val="0"/>
          <c:showSerName val="0"/>
          <c:showPercent val="0"/>
          <c:showBubbleSize val="0"/>
        </c:dLbls>
        <c:gapWidth val="150"/>
        <c:axId val="111798528"/>
        <c:axId val="118854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11798528"/>
        <c:axId val="118854016"/>
      </c:lineChart>
      <c:dateAx>
        <c:axId val="111798528"/>
        <c:scaling>
          <c:orientation val="minMax"/>
        </c:scaling>
        <c:delete val="1"/>
        <c:axPos val="b"/>
        <c:numFmt formatCode="ge" sourceLinked="1"/>
        <c:majorTickMark val="none"/>
        <c:minorTickMark val="none"/>
        <c:tickLblPos val="none"/>
        <c:crossAx val="118854016"/>
        <c:crosses val="autoZero"/>
        <c:auto val="1"/>
        <c:lblOffset val="100"/>
        <c:baseTimeUnit val="years"/>
      </c:dateAx>
      <c:valAx>
        <c:axId val="118854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179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42" zoomScaleNormal="100" workbookViewId="0">
      <selection activeCell="BL83" sqref="BL8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富山県　小矢部市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124</v>
      </c>
      <c r="AE8" s="73"/>
      <c r="AF8" s="73"/>
      <c r="AG8" s="73"/>
      <c r="AH8" s="73"/>
      <c r="AI8" s="73"/>
      <c r="AJ8" s="73"/>
      <c r="AK8" s="4"/>
      <c r="AL8" s="67">
        <f>データ!S6</f>
        <v>30746</v>
      </c>
      <c r="AM8" s="67"/>
      <c r="AN8" s="67"/>
      <c r="AO8" s="67"/>
      <c r="AP8" s="67"/>
      <c r="AQ8" s="67"/>
      <c r="AR8" s="67"/>
      <c r="AS8" s="67"/>
      <c r="AT8" s="66">
        <f>データ!T6</f>
        <v>134.07</v>
      </c>
      <c r="AU8" s="66"/>
      <c r="AV8" s="66"/>
      <c r="AW8" s="66"/>
      <c r="AX8" s="66"/>
      <c r="AY8" s="66"/>
      <c r="AZ8" s="66"/>
      <c r="BA8" s="66"/>
      <c r="BB8" s="66">
        <f>データ!U6</f>
        <v>229.33</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34.35</v>
      </c>
      <c r="Q10" s="66"/>
      <c r="R10" s="66"/>
      <c r="S10" s="66"/>
      <c r="T10" s="66"/>
      <c r="U10" s="66"/>
      <c r="V10" s="66"/>
      <c r="W10" s="66">
        <f>データ!Q6</f>
        <v>80.400000000000006</v>
      </c>
      <c r="X10" s="66"/>
      <c r="Y10" s="66"/>
      <c r="Z10" s="66"/>
      <c r="AA10" s="66"/>
      <c r="AB10" s="66"/>
      <c r="AC10" s="66"/>
      <c r="AD10" s="67">
        <f>データ!R6</f>
        <v>3240</v>
      </c>
      <c r="AE10" s="67"/>
      <c r="AF10" s="67"/>
      <c r="AG10" s="67"/>
      <c r="AH10" s="67"/>
      <c r="AI10" s="67"/>
      <c r="AJ10" s="67"/>
      <c r="AK10" s="2"/>
      <c r="AL10" s="67">
        <f>データ!V6</f>
        <v>10527</v>
      </c>
      <c r="AM10" s="67"/>
      <c r="AN10" s="67"/>
      <c r="AO10" s="67"/>
      <c r="AP10" s="67"/>
      <c r="AQ10" s="67"/>
      <c r="AR10" s="67"/>
      <c r="AS10" s="67"/>
      <c r="AT10" s="66">
        <f>データ!W6</f>
        <v>4.2</v>
      </c>
      <c r="AU10" s="66"/>
      <c r="AV10" s="66"/>
      <c r="AW10" s="66"/>
      <c r="AX10" s="66"/>
      <c r="AY10" s="66"/>
      <c r="AZ10" s="66"/>
      <c r="BA10" s="66"/>
      <c r="BB10" s="66">
        <f>データ!X6</f>
        <v>2506.4299999999998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126</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125</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127</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56</v>
      </c>
      <c r="H86" s="26" t="str">
        <f>データ!BP6</f>
        <v>【728.30】</v>
      </c>
      <c r="I86" s="26" t="str">
        <f>データ!CA6</f>
        <v>【100.04】</v>
      </c>
      <c r="J86" s="26" t="str">
        <f>データ!CL6</f>
        <v>【137.82】</v>
      </c>
      <c r="K86" s="26" t="str">
        <f>データ!CW6</f>
        <v>【60.09】</v>
      </c>
      <c r="L86" s="26" t="str">
        <f>データ!DH6</f>
        <v>【94.90】</v>
      </c>
      <c r="M86" s="26" t="s">
        <v>57</v>
      </c>
      <c r="N86" s="26" t="s">
        <v>58</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59</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60</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61</v>
      </c>
      <c r="B3" s="29" t="s">
        <v>62</v>
      </c>
      <c r="C3" s="29" t="s">
        <v>63</v>
      </c>
      <c r="D3" s="29" t="s">
        <v>64</v>
      </c>
      <c r="E3" s="29" t="s">
        <v>65</v>
      </c>
      <c r="F3" s="29" t="s">
        <v>66</v>
      </c>
      <c r="G3" s="29" t="s">
        <v>67</v>
      </c>
      <c r="H3" s="77" t="s">
        <v>68</v>
      </c>
      <c r="I3" s="78"/>
      <c r="J3" s="78"/>
      <c r="K3" s="78"/>
      <c r="L3" s="78"/>
      <c r="M3" s="78"/>
      <c r="N3" s="78"/>
      <c r="O3" s="78"/>
      <c r="P3" s="78"/>
      <c r="Q3" s="78"/>
      <c r="R3" s="78"/>
      <c r="S3" s="78"/>
      <c r="T3" s="78"/>
      <c r="U3" s="78"/>
      <c r="V3" s="78"/>
      <c r="W3" s="78"/>
      <c r="X3" s="79"/>
      <c r="Y3" s="83" t="s">
        <v>69</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70</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71</v>
      </c>
      <c r="B4" s="30"/>
      <c r="C4" s="30"/>
      <c r="D4" s="30"/>
      <c r="E4" s="30"/>
      <c r="F4" s="30"/>
      <c r="G4" s="30"/>
      <c r="H4" s="80"/>
      <c r="I4" s="81"/>
      <c r="J4" s="81"/>
      <c r="K4" s="81"/>
      <c r="L4" s="81"/>
      <c r="M4" s="81"/>
      <c r="N4" s="81"/>
      <c r="O4" s="81"/>
      <c r="P4" s="81"/>
      <c r="Q4" s="81"/>
      <c r="R4" s="81"/>
      <c r="S4" s="81"/>
      <c r="T4" s="81"/>
      <c r="U4" s="81"/>
      <c r="V4" s="81"/>
      <c r="W4" s="81"/>
      <c r="X4" s="82"/>
      <c r="Y4" s="76" t="s">
        <v>72</v>
      </c>
      <c r="Z4" s="76"/>
      <c r="AA4" s="76"/>
      <c r="AB4" s="76"/>
      <c r="AC4" s="76"/>
      <c r="AD4" s="76"/>
      <c r="AE4" s="76"/>
      <c r="AF4" s="76"/>
      <c r="AG4" s="76"/>
      <c r="AH4" s="76"/>
      <c r="AI4" s="76"/>
      <c r="AJ4" s="76" t="s">
        <v>73</v>
      </c>
      <c r="AK4" s="76"/>
      <c r="AL4" s="76"/>
      <c r="AM4" s="76"/>
      <c r="AN4" s="76"/>
      <c r="AO4" s="76"/>
      <c r="AP4" s="76"/>
      <c r="AQ4" s="76"/>
      <c r="AR4" s="76"/>
      <c r="AS4" s="76"/>
      <c r="AT4" s="76"/>
      <c r="AU4" s="76" t="s">
        <v>74</v>
      </c>
      <c r="AV4" s="76"/>
      <c r="AW4" s="76"/>
      <c r="AX4" s="76"/>
      <c r="AY4" s="76"/>
      <c r="AZ4" s="76"/>
      <c r="BA4" s="76"/>
      <c r="BB4" s="76"/>
      <c r="BC4" s="76"/>
      <c r="BD4" s="76"/>
      <c r="BE4" s="76"/>
      <c r="BF4" s="76" t="s">
        <v>75</v>
      </c>
      <c r="BG4" s="76"/>
      <c r="BH4" s="76"/>
      <c r="BI4" s="76"/>
      <c r="BJ4" s="76"/>
      <c r="BK4" s="76"/>
      <c r="BL4" s="76"/>
      <c r="BM4" s="76"/>
      <c r="BN4" s="76"/>
      <c r="BO4" s="76"/>
      <c r="BP4" s="76"/>
      <c r="BQ4" s="76" t="s">
        <v>76</v>
      </c>
      <c r="BR4" s="76"/>
      <c r="BS4" s="76"/>
      <c r="BT4" s="76"/>
      <c r="BU4" s="76"/>
      <c r="BV4" s="76"/>
      <c r="BW4" s="76"/>
      <c r="BX4" s="76"/>
      <c r="BY4" s="76"/>
      <c r="BZ4" s="76"/>
      <c r="CA4" s="76"/>
      <c r="CB4" s="76" t="s">
        <v>77</v>
      </c>
      <c r="CC4" s="76"/>
      <c r="CD4" s="76"/>
      <c r="CE4" s="76"/>
      <c r="CF4" s="76"/>
      <c r="CG4" s="76"/>
      <c r="CH4" s="76"/>
      <c r="CI4" s="76"/>
      <c r="CJ4" s="76"/>
      <c r="CK4" s="76"/>
      <c r="CL4" s="76"/>
      <c r="CM4" s="76" t="s">
        <v>78</v>
      </c>
      <c r="CN4" s="76"/>
      <c r="CO4" s="76"/>
      <c r="CP4" s="76"/>
      <c r="CQ4" s="76"/>
      <c r="CR4" s="76"/>
      <c r="CS4" s="76"/>
      <c r="CT4" s="76"/>
      <c r="CU4" s="76"/>
      <c r="CV4" s="76"/>
      <c r="CW4" s="76"/>
      <c r="CX4" s="76" t="s">
        <v>79</v>
      </c>
      <c r="CY4" s="76"/>
      <c r="CZ4" s="76"/>
      <c r="DA4" s="76"/>
      <c r="DB4" s="76"/>
      <c r="DC4" s="76"/>
      <c r="DD4" s="76"/>
      <c r="DE4" s="76"/>
      <c r="DF4" s="76"/>
      <c r="DG4" s="76"/>
      <c r="DH4" s="76"/>
      <c r="DI4" s="76" t="s">
        <v>80</v>
      </c>
      <c r="DJ4" s="76"/>
      <c r="DK4" s="76"/>
      <c r="DL4" s="76"/>
      <c r="DM4" s="76"/>
      <c r="DN4" s="76"/>
      <c r="DO4" s="76"/>
      <c r="DP4" s="76"/>
      <c r="DQ4" s="76"/>
      <c r="DR4" s="76"/>
      <c r="DS4" s="76"/>
      <c r="DT4" s="76" t="s">
        <v>81</v>
      </c>
      <c r="DU4" s="76"/>
      <c r="DV4" s="76"/>
      <c r="DW4" s="76"/>
      <c r="DX4" s="76"/>
      <c r="DY4" s="76"/>
      <c r="DZ4" s="76"/>
      <c r="EA4" s="76"/>
      <c r="EB4" s="76"/>
      <c r="EC4" s="76"/>
      <c r="ED4" s="76"/>
      <c r="EE4" s="76" t="s">
        <v>82</v>
      </c>
      <c r="EF4" s="76"/>
      <c r="EG4" s="76"/>
      <c r="EH4" s="76"/>
      <c r="EI4" s="76"/>
      <c r="EJ4" s="76"/>
      <c r="EK4" s="76"/>
      <c r="EL4" s="76"/>
      <c r="EM4" s="76"/>
      <c r="EN4" s="76"/>
      <c r="EO4" s="76"/>
    </row>
    <row r="5" spans="1:145" x14ac:dyDescent="0.15">
      <c r="A5" s="28" t="s">
        <v>83</v>
      </c>
      <c r="B5" s="31"/>
      <c r="C5" s="31"/>
      <c r="D5" s="31"/>
      <c r="E5" s="31"/>
      <c r="F5" s="31"/>
      <c r="G5" s="31"/>
      <c r="H5" s="32" t="s">
        <v>84</v>
      </c>
      <c r="I5" s="32" t="s">
        <v>85</v>
      </c>
      <c r="J5" s="32" t="s">
        <v>86</v>
      </c>
      <c r="K5" s="32" t="s">
        <v>87</v>
      </c>
      <c r="L5" s="32" t="s">
        <v>88</v>
      </c>
      <c r="M5" s="32" t="s">
        <v>5</v>
      </c>
      <c r="N5" s="32" t="s">
        <v>89</v>
      </c>
      <c r="O5" s="32" t="s">
        <v>90</v>
      </c>
      <c r="P5" s="32" t="s">
        <v>91</v>
      </c>
      <c r="Q5" s="32" t="s">
        <v>92</v>
      </c>
      <c r="R5" s="32" t="s">
        <v>93</v>
      </c>
      <c r="S5" s="32" t="s">
        <v>94</v>
      </c>
      <c r="T5" s="32" t="s">
        <v>95</v>
      </c>
      <c r="U5" s="32" t="s">
        <v>96</v>
      </c>
      <c r="V5" s="32" t="s">
        <v>97</v>
      </c>
      <c r="W5" s="32" t="s">
        <v>98</v>
      </c>
      <c r="X5" s="32" t="s">
        <v>99</v>
      </c>
      <c r="Y5" s="32" t="s">
        <v>100</v>
      </c>
      <c r="Z5" s="32" t="s">
        <v>101</v>
      </c>
      <c r="AA5" s="32" t="s">
        <v>102</v>
      </c>
      <c r="AB5" s="32" t="s">
        <v>103</v>
      </c>
      <c r="AC5" s="32" t="s">
        <v>104</v>
      </c>
      <c r="AD5" s="32" t="s">
        <v>105</v>
      </c>
      <c r="AE5" s="32" t="s">
        <v>106</v>
      </c>
      <c r="AF5" s="32" t="s">
        <v>107</v>
      </c>
      <c r="AG5" s="32" t="s">
        <v>108</v>
      </c>
      <c r="AH5" s="32" t="s">
        <v>109</v>
      </c>
      <c r="AI5" s="32" t="s">
        <v>43</v>
      </c>
      <c r="AJ5" s="32" t="s">
        <v>100</v>
      </c>
      <c r="AK5" s="32" t="s">
        <v>101</v>
      </c>
      <c r="AL5" s="32" t="s">
        <v>102</v>
      </c>
      <c r="AM5" s="32" t="s">
        <v>103</v>
      </c>
      <c r="AN5" s="32" t="s">
        <v>104</v>
      </c>
      <c r="AO5" s="32" t="s">
        <v>105</v>
      </c>
      <c r="AP5" s="32" t="s">
        <v>106</v>
      </c>
      <c r="AQ5" s="32" t="s">
        <v>107</v>
      </c>
      <c r="AR5" s="32" t="s">
        <v>108</v>
      </c>
      <c r="AS5" s="32" t="s">
        <v>109</v>
      </c>
      <c r="AT5" s="32" t="s">
        <v>110</v>
      </c>
      <c r="AU5" s="32" t="s">
        <v>100</v>
      </c>
      <c r="AV5" s="32" t="s">
        <v>101</v>
      </c>
      <c r="AW5" s="32" t="s">
        <v>102</v>
      </c>
      <c r="AX5" s="32" t="s">
        <v>103</v>
      </c>
      <c r="AY5" s="32" t="s">
        <v>104</v>
      </c>
      <c r="AZ5" s="32" t="s">
        <v>105</v>
      </c>
      <c r="BA5" s="32" t="s">
        <v>106</v>
      </c>
      <c r="BB5" s="32" t="s">
        <v>107</v>
      </c>
      <c r="BC5" s="32" t="s">
        <v>108</v>
      </c>
      <c r="BD5" s="32" t="s">
        <v>109</v>
      </c>
      <c r="BE5" s="32" t="s">
        <v>110</v>
      </c>
      <c r="BF5" s="32" t="s">
        <v>100</v>
      </c>
      <c r="BG5" s="32" t="s">
        <v>101</v>
      </c>
      <c r="BH5" s="32" t="s">
        <v>102</v>
      </c>
      <c r="BI5" s="32" t="s">
        <v>103</v>
      </c>
      <c r="BJ5" s="32" t="s">
        <v>104</v>
      </c>
      <c r="BK5" s="32" t="s">
        <v>105</v>
      </c>
      <c r="BL5" s="32" t="s">
        <v>106</v>
      </c>
      <c r="BM5" s="32" t="s">
        <v>107</v>
      </c>
      <c r="BN5" s="32" t="s">
        <v>108</v>
      </c>
      <c r="BO5" s="32" t="s">
        <v>109</v>
      </c>
      <c r="BP5" s="32" t="s">
        <v>110</v>
      </c>
      <c r="BQ5" s="32" t="s">
        <v>100</v>
      </c>
      <c r="BR5" s="32" t="s">
        <v>101</v>
      </c>
      <c r="BS5" s="32" t="s">
        <v>102</v>
      </c>
      <c r="BT5" s="32" t="s">
        <v>103</v>
      </c>
      <c r="BU5" s="32" t="s">
        <v>104</v>
      </c>
      <c r="BV5" s="32" t="s">
        <v>105</v>
      </c>
      <c r="BW5" s="32" t="s">
        <v>106</v>
      </c>
      <c r="BX5" s="32" t="s">
        <v>107</v>
      </c>
      <c r="BY5" s="32" t="s">
        <v>108</v>
      </c>
      <c r="BZ5" s="32" t="s">
        <v>109</v>
      </c>
      <c r="CA5" s="32" t="s">
        <v>110</v>
      </c>
      <c r="CB5" s="32" t="s">
        <v>100</v>
      </c>
      <c r="CC5" s="32" t="s">
        <v>101</v>
      </c>
      <c r="CD5" s="32" t="s">
        <v>102</v>
      </c>
      <c r="CE5" s="32" t="s">
        <v>103</v>
      </c>
      <c r="CF5" s="32" t="s">
        <v>104</v>
      </c>
      <c r="CG5" s="32" t="s">
        <v>105</v>
      </c>
      <c r="CH5" s="32" t="s">
        <v>106</v>
      </c>
      <c r="CI5" s="32" t="s">
        <v>107</v>
      </c>
      <c r="CJ5" s="32" t="s">
        <v>108</v>
      </c>
      <c r="CK5" s="32" t="s">
        <v>109</v>
      </c>
      <c r="CL5" s="32" t="s">
        <v>110</v>
      </c>
      <c r="CM5" s="32" t="s">
        <v>100</v>
      </c>
      <c r="CN5" s="32" t="s">
        <v>101</v>
      </c>
      <c r="CO5" s="32" t="s">
        <v>102</v>
      </c>
      <c r="CP5" s="32" t="s">
        <v>103</v>
      </c>
      <c r="CQ5" s="32" t="s">
        <v>104</v>
      </c>
      <c r="CR5" s="32" t="s">
        <v>105</v>
      </c>
      <c r="CS5" s="32" t="s">
        <v>106</v>
      </c>
      <c r="CT5" s="32" t="s">
        <v>107</v>
      </c>
      <c r="CU5" s="32" t="s">
        <v>108</v>
      </c>
      <c r="CV5" s="32" t="s">
        <v>109</v>
      </c>
      <c r="CW5" s="32" t="s">
        <v>110</v>
      </c>
      <c r="CX5" s="32" t="s">
        <v>100</v>
      </c>
      <c r="CY5" s="32" t="s">
        <v>101</v>
      </c>
      <c r="CZ5" s="32" t="s">
        <v>102</v>
      </c>
      <c r="DA5" s="32" t="s">
        <v>103</v>
      </c>
      <c r="DB5" s="32" t="s">
        <v>104</v>
      </c>
      <c r="DC5" s="32" t="s">
        <v>105</v>
      </c>
      <c r="DD5" s="32" t="s">
        <v>106</v>
      </c>
      <c r="DE5" s="32" t="s">
        <v>107</v>
      </c>
      <c r="DF5" s="32" t="s">
        <v>108</v>
      </c>
      <c r="DG5" s="32" t="s">
        <v>109</v>
      </c>
      <c r="DH5" s="32" t="s">
        <v>110</v>
      </c>
      <c r="DI5" s="32" t="s">
        <v>100</v>
      </c>
      <c r="DJ5" s="32" t="s">
        <v>101</v>
      </c>
      <c r="DK5" s="32" t="s">
        <v>102</v>
      </c>
      <c r="DL5" s="32" t="s">
        <v>103</v>
      </c>
      <c r="DM5" s="32" t="s">
        <v>104</v>
      </c>
      <c r="DN5" s="32" t="s">
        <v>105</v>
      </c>
      <c r="DO5" s="32" t="s">
        <v>106</v>
      </c>
      <c r="DP5" s="32" t="s">
        <v>107</v>
      </c>
      <c r="DQ5" s="32" t="s">
        <v>108</v>
      </c>
      <c r="DR5" s="32" t="s">
        <v>109</v>
      </c>
      <c r="DS5" s="32" t="s">
        <v>110</v>
      </c>
      <c r="DT5" s="32" t="s">
        <v>100</v>
      </c>
      <c r="DU5" s="32" t="s">
        <v>101</v>
      </c>
      <c r="DV5" s="32" t="s">
        <v>102</v>
      </c>
      <c r="DW5" s="32" t="s">
        <v>103</v>
      </c>
      <c r="DX5" s="32" t="s">
        <v>104</v>
      </c>
      <c r="DY5" s="32" t="s">
        <v>105</v>
      </c>
      <c r="DZ5" s="32" t="s">
        <v>106</v>
      </c>
      <c r="EA5" s="32" t="s">
        <v>107</v>
      </c>
      <c r="EB5" s="32" t="s">
        <v>108</v>
      </c>
      <c r="EC5" s="32" t="s">
        <v>109</v>
      </c>
      <c r="ED5" s="32" t="s">
        <v>110</v>
      </c>
      <c r="EE5" s="32" t="s">
        <v>100</v>
      </c>
      <c r="EF5" s="32" t="s">
        <v>101</v>
      </c>
      <c r="EG5" s="32" t="s">
        <v>102</v>
      </c>
      <c r="EH5" s="32" t="s">
        <v>103</v>
      </c>
      <c r="EI5" s="32" t="s">
        <v>104</v>
      </c>
      <c r="EJ5" s="32" t="s">
        <v>105</v>
      </c>
      <c r="EK5" s="32" t="s">
        <v>106</v>
      </c>
      <c r="EL5" s="32" t="s">
        <v>107</v>
      </c>
      <c r="EM5" s="32" t="s">
        <v>108</v>
      </c>
      <c r="EN5" s="32" t="s">
        <v>109</v>
      </c>
      <c r="EO5" s="32" t="s">
        <v>110</v>
      </c>
    </row>
    <row r="6" spans="1:145" s="36" customFormat="1" x14ac:dyDescent="0.15">
      <c r="A6" s="28" t="s">
        <v>111</v>
      </c>
      <c r="B6" s="33">
        <f>B7</f>
        <v>2016</v>
      </c>
      <c r="C6" s="33">
        <f t="shared" ref="C6:X6" si="3">C7</f>
        <v>162094</v>
      </c>
      <c r="D6" s="33">
        <f t="shared" si="3"/>
        <v>47</v>
      </c>
      <c r="E6" s="33">
        <f t="shared" si="3"/>
        <v>17</v>
      </c>
      <c r="F6" s="33">
        <f t="shared" si="3"/>
        <v>1</v>
      </c>
      <c r="G6" s="33">
        <f t="shared" si="3"/>
        <v>0</v>
      </c>
      <c r="H6" s="33" t="str">
        <f t="shared" si="3"/>
        <v>富山県　小矢部市</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34.35</v>
      </c>
      <c r="Q6" s="34">
        <f t="shared" si="3"/>
        <v>80.400000000000006</v>
      </c>
      <c r="R6" s="34">
        <f t="shared" si="3"/>
        <v>3240</v>
      </c>
      <c r="S6" s="34">
        <f t="shared" si="3"/>
        <v>30746</v>
      </c>
      <c r="T6" s="34">
        <f t="shared" si="3"/>
        <v>134.07</v>
      </c>
      <c r="U6" s="34">
        <f t="shared" si="3"/>
        <v>229.33</v>
      </c>
      <c r="V6" s="34">
        <f t="shared" si="3"/>
        <v>10527</v>
      </c>
      <c r="W6" s="34">
        <f t="shared" si="3"/>
        <v>4.2</v>
      </c>
      <c r="X6" s="34">
        <f t="shared" si="3"/>
        <v>2506.4299999999998</v>
      </c>
      <c r="Y6" s="35">
        <f>IF(Y7="",NA(),Y7)</f>
        <v>60.98</v>
      </c>
      <c r="Z6" s="35">
        <f t="shared" ref="Z6:AH6" si="4">IF(Z7="",NA(),Z7)</f>
        <v>61.37</v>
      </c>
      <c r="AA6" s="35">
        <f t="shared" si="4"/>
        <v>57.25</v>
      </c>
      <c r="AB6" s="35">
        <f t="shared" si="4"/>
        <v>62.86</v>
      </c>
      <c r="AC6" s="35">
        <f t="shared" si="4"/>
        <v>64.010000000000005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2604.44</v>
      </c>
      <c r="BG6" s="35">
        <f t="shared" ref="BG6:BO6" si="7">IF(BG7="",NA(),BG7)</f>
        <v>2450.42</v>
      </c>
      <c r="BH6" s="35">
        <f t="shared" si="7"/>
        <v>2076.75</v>
      </c>
      <c r="BI6" s="35">
        <f t="shared" si="7"/>
        <v>1887.56</v>
      </c>
      <c r="BJ6" s="35">
        <f t="shared" si="7"/>
        <v>2148.96</v>
      </c>
      <c r="BK6" s="35">
        <f t="shared" si="7"/>
        <v>1273.52</v>
      </c>
      <c r="BL6" s="35">
        <f t="shared" si="7"/>
        <v>1209.95</v>
      </c>
      <c r="BM6" s="35">
        <f t="shared" si="7"/>
        <v>1136.5</v>
      </c>
      <c r="BN6" s="35">
        <f t="shared" si="7"/>
        <v>1118.56</v>
      </c>
      <c r="BO6" s="35">
        <f t="shared" si="7"/>
        <v>1111.31</v>
      </c>
      <c r="BP6" s="34" t="str">
        <f>IF(BP7="","",IF(BP7="-","【-】","【"&amp;SUBSTITUTE(TEXT(BP7,"#,##0.00"),"-","△")&amp;"】"))</f>
        <v>【728.30】</v>
      </c>
      <c r="BQ6" s="35">
        <f>IF(BQ7="",NA(),BQ7)</f>
        <v>34.57</v>
      </c>
      <c r="BR6" s="35">
        <f t="shared" ref="BR6:BZ6" si="8">IF(BR7="",NA(),BR7)</f>
        <v>32.44</v>
      </c>
      <c r="BS6" s="35">
        <f t="shared" si="8"/>
        <v>62.89</v>
      </c>
      <c r="BT6" s="35">
        <f t="shared" si="8"/>
        <v>54.16</v>
      </c>
      <c r="BU6" s="35">
        <f t="shared" si="8"/>
        <v>58.35</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486.03</v>
      </c>
      <c r="CC6" s="35">
        <f t="shared" ref="CC6:CK6" si="9">IF(CC7="",NA(),CC7)</f>
        <v>532.04999999999995</v>
      </c>
      <c r="CD6" s="35">
        <f t="shared" si="9"/>
        <v>276.10000000000002</v>
      </c>
      <c r="CE6" s="35">
        <f t="shared" si="9"/>
        <v>323.58999999999997</v>
      </c>
      <c r="CF6" s="35">
        <f t="shared" si="9"/>
        <v>300.52999999999997</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83.82</v>
      </c>
      <c r="CY6" s="35">
        <f t="shared" ref="CY6:DG6" si="11">IF(CY7="",NA(),CY7)</f>
        <v>85.39</v>
      </c>
      <c r="CZ6" s="35">
        <f t="shared" si="11"/>
        <v>86.09</v>
      </c>
      <c r="DA6" s="35">
        <f t="shared" si="11"/>
        <v>87.15</v>
      </c>
      <c r="DB6" s="35">
        <f t="shared" si="11"/>
        <v>87.7</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x14ac:dyDescent="0.15">
      <c r="A7" s="28"/>
      <c r="B7" s="37">
        <v>2016</v>
      </c>
      <c r="C7" s="37">
        <v>162094</v>
      </c>
      <c r="D7" s="37">
        <v>47</v>
      </c>
      <c r="E7" s="37">
        <v>17</v>
      </c>
      <c r="F7" s="37">
        <v>1</v>
      </c>
      <c r="G7" s="37">
        <v>0</v>
      </c>
      <c r="H7" s="37" t="s">
        <v>112</v>
      </c>
      <c r="I7" s="37" t="s">
        <v>113</v>
      </c>
      <c r="J7" s="37" t="s">
        <v>114</v>
      </c>
      <c r="K7" s="37" t="s">
        <v>115</v>
      </c>
      <c r="L7" s="37" t="s">
        <v>116</v>
      </c>
      <c r="M7" s="37"/>
      <c r="N7" s="38" t="s">
        <v>117</v>
      </c>
      <c r="O7" s="38" t="s">
        <v>118</v>
      </c>
      <c r="P7" s="38">
        <v>34.35</v>
      </c>
      <c r="Q7" s="38">
        <v>80.400000000000006</v>
      </c>
      <c r="R7" s="38">
        <v>3240</v>
      </c>
      <c r="S7" s="38">
        <v>30746</v>
      </c>
      <c r="T7" s="38">
        <v>134.07</v>
      </c>
      <c r="U7" s="38">
        <v>229.33</v>
      </c>
      <c r="V7" s="38">
        <v>10527</v>
      </c>
      <c r="W7" s="38">
        <v>4.2</v>
      </c>
      <c r="X7" s="38">
        <v>2506.4299999999998</v>
      </c>
      <c r="Y7" s="38">
        <v>60.98</v>
      </c>
      <c r="Z7" s="38">
        <v>61.37</v>
      </c>
      <c r="AA7" s="38">
        <v>57.25</v>
      </c>
      <c r="AB7" s="38">
        <v>62.86</v>
      </c>
      <c r="AC7" s="38">
        <v>64.010000000000005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2604.44</v>
      </c>
      <c r="BG7" s="38">
        <v>2450.42</v>
      </c>
      <c r="BH7" s="38">
        <v>2076.75</v>
      </c>
      <c r="BI7" s="38">
        <v>1887.56</v>
      </c>
      <c r="BJ7" s="38">
        <v>2148.96</v>
      </c>
      <c r="BK7" s="38">
        <v>1273.52</v>
      </c>
      <c r="BL7" s="38">
        <v>1209.95</v>
      </c>
      <c r="BM7" s="38">
        <v>1136.5</v>
      </c>
      <c r="BN7" s="38">
        <v>1118.56</v>
      </c>
      <c r="BO7" s="38">
        <v>1111.31</v>
      </c>
      <c r="BP7" s="38">
        <v>728.3</v>
      </c>
      <c r="BQ7" s="38">
        <v>34.57</v>
      </c>
      <c r="BR7" s="38">
        <v>32.44</v>
      </c>
      <c r="BS7" s="38">
        <v>62.89</v>
      </c>
      <c r="BT7" s="38">
        <v>54.16</v>
      </c>
      <c r="BU7" s="38">
        <v>58.35</v>
      </c>
      <c r="BV7" s="38">
        <v>67.849999999999994</v>
      </c>
      <c r="BW7" s="38">
        <v>69.48</v>
      </c>
      <c r="BX7" s="38">
        <v>71.650000000000006</v>
      </c>
      <c r="BY7" s="38">
        <v>72.33</v>
      </c>
      <c r="BZ7" s="38">
        <v>75.540000000000006</v>
      </c>
      <c r="CA7" s="38">
        <v>100.04</v>
      </c>
      <c r="CB7" s="38">
        <v>486.03</v>
      </c>
      <c r="CC7" s="38">
        <v>532.04999999999995</v>
      </c>
      <c r="CD7" s="38">
        <v>276.10000000000002</v>
      </c>
      <c r="CE7" s="38">
        <v>323.58999999999997</v>
      </c>
      <c r="CF7" s="38">
        <v>300.52999999999997</v>
      </c>
      <c r="CG7" s="38">
        <v>224.94</v>
      </c>
      <c r="CH7" s="38">
        <v>220.67</v>
      </c>
      <c r="CI7" s="38">
        <v>217.82</v>
      </c>
      <c r="CJ7" s="38">
        <v>215.28</v>
      </c>
      <c r="CK7" s="38">
        <v>207.96</v>
      </c>
      <c r="CL7" s="38">
        <v>137.82</v>
      </c>
      <c r="CM7" s="38" t="s">
        <v>117</v>
      </c>
      <c r="CN7" s="38" t="s">
        <v>117</v>
      </c>
      <c r="CO7" s="38" t="s">
        <v>117</v>
      </c>
      <c r="CP7" s="38" t="s">
        <v>117</v>
      </c>
      <c r="CQ7" s="38" t="s">
        <v>117</v>
      </c>
      <c r="CR7" s="38">
        <v>55.41</v>
      </c>
      <c r="CS7" s="38">
        <v>55.81</v>
      </c>
      <c r="CT7" s="38">
        <v>54.44</v>
      </c>
      <c r="CU7" s="38">
        <v>54.67</v>
      </c>
      <c r="CV7" s="38">
        <v>53.51</v>
      </c>
      <c r="CW7" s="38">
        <v>60.09</v>
      </c>
      <c r="CX7" s="38">
        <v>83.82</v>
      </c>
      <c r="CY7" s="38">
        <v>85.39</v>
      </c>
      <c r="CZ7" s="38">
        <v>86.09</v>
      </c>
      <c r="DA7" s="38">
        <v>87.15</v>
      </c>
      <c r="DB7" s="38">
        <v>87.7</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7.0000000000000007E-2</v>
      </c>
      <c r="EL7" s="38">
        <v>0.04</v>
      </c>
      <c r="EM7" s="38">
        <v>0.11</v>
      </c>
      <c r="EN7" s="38">
        <v>0.15</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119</v>
      </c>
      <c r="C9" s="40" t="s">
        <v>120</v>
      </c>
      <c r="D9" s="40" t="s">
        <v>121</v>
      </c>
      <c r="E9" s="40" t="s">
        <v>122</v>
      </c>
      <c r="F9" s="40" t="s">
        <v>123</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62</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2017-12-25T02:07:16Z</dcterms:created>
  <dcterms:modified xsi:type="dcterms:W3CDTF">2018-01-31T05:38:55Z</dcterms:modified>
  <cp:category/>
</cp:coreProperties>
</file>