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AT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<sst xmlns="http://schemas.openxmlformats.org/spreadsheetml/2006/main" count="240" uniqueCount="126">
  <si>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</si>
  <si>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</si>
  <si>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</si>
  <si>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</si>
  <si>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</si>
  <si>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</si>
  <si>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</si>
  <si>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</si>
  <si>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</si>
  <si>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</si>
  <si>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</si>
  <si>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</si>
  <si>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</si>
  <si>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</si>
  <si>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</si>
  <si>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</si>
  <si>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</si>
  <si>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</si>
  <si>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</si>
  <si>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</si>
  <si>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</si>
  <si>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</si>
  <si>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</si>
  <si>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</si>
  <si>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</si>
  <si>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</si>
  <si>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</si>
  <si>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</si>
  <si>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</si>
  <si>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</si>
  <si>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</si>
  <si>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</si>
  <si>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</si>
  <si>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</si>
  <si>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</si>
  <si>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</si>
  <si>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</si>
  <si>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</si>
  <si>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</si>
  <si>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</si>
  <si>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</si>
  <si>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</si>
  <si>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</si>
  <si>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</si>
  <si>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</si>
  <si>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</si>
  <si>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</si>
  <si>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</si>
  <si>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</si>
  <si>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</si>
  <si>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</si>
  <si>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</si>
  <si>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</si>
  <si>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</si>
  <si>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</si>
  <si>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</si>
  <si>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</si>
  <si>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</si>
  <si>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</si>
  <si>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</si>
  <si>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</si>
  <si>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</si>
  <si>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</si>
  <si>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</si>
  <si>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</si>
  <si>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</si>
  <si>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</si>
  <si>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</si>
  <si>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</si>
  <si>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</si>
  <si>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</si>
  <si>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</si>
  <si>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</si>
  <si>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</si>
  <si>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</si>
  <si>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</si>
  <si>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</si>
  <si>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</si>
  <si>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</si>
  <si>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</si>
  <si>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</si>
  <si>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</si>
  <si>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</si>
  <si>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</si>
  <si>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</si>
  <si>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</si>
  <si>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</si>
  <si>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</si>
  <si>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</si>
  <si>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</si>
  <si>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</si>
  <si>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</si>
  <si>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</si>
  <si>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</si>
  <si>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</si>
  <si>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</si>
  <si>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</si>
  <si>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</si>
  <si>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</si>
  <si>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</si>
  <si>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</si>
  <si>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</si>
  <si>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</si>
  <si>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</si>
  <si>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</si>
  <si>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</si>
  <si>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</si>
  <si>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</si>
  <si>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</si>
  <si>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</si>
  <si>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小矢部市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</si>
  <si>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</si>
  <si>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</si>
  <si>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</si>
  <si>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</si>
  <si>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</si>
  <si>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</si>
  <si>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</si>
  <si>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</si>
  <si>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</si>
  <si>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</si>
  <si>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</si>
  <si>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</si>
  <si>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①収益的収支比率は、ほぼ100％となっているが、引き続き高額となっている維持管理費の削減に努める必要がある。
④企業債残高対事業規模比率は類似団体平均を下回っているが、一般会計からの繰入金に大きく依存している。
⑤⑥経費回収率は類似団体平均を上回り、汚水処理原価は類似団体平均を下回っているが、引き続き高額となっている維持管理費の削減に努める必要がある。
⑦施設利用率が類似団体に比べ低いが、これは汚水処理人口の減少に伴う発生汚水量の減少が要因となっている。今後の汚水処理人口の減少、施設の耐用年数等を踏まえ、公共下水道への接続を検討する必要がある。
⑧水洗化率は類似団体平均を大きく上回っているが、引き続き水洗化率向上の施策を推進することで率の向上を図る。</t>
    <rPh sb="1" eb="4">
      <t>シュウエキテキ</t>
    </rPh>
    <rPh sb="4" eb="6">
      <t>シュウシ</t>
    </rPh>
    <rPh sb="6" eb="8">
      <t>ヒリツ</t>
    </rPh>
    <rPh sb="24" eb="25">
      <t>ヒ</t>
    </rPh>
    <rPh sb="26" eb="27">
      <t>ツヅ</t>
    </rPh>
    <rPh sb="28" eb="30">
      <t>コウガク</t>
    </rPh>
    <rPh sb="36" eb="38">
      <t>イジ</t>
    </rPh>
    <rPh sb="38" eb="41">
      <t>カンリヒ</t>
    </rPh>
    <rPh sb="42" eb="44">
      <t>サクゲン</t>
    </rPh>
    <rPh sb="45" eb="46">
      <t>ツト</t>
    </rPh>
    <rPh sb="48" eb="50">
      <t>ヒツヨウ</t>
    </rPh>
    <rPh sb="57" eb="59">
      <t>キギョウ</t>
    </rPh>
    <rPh sb="59" eb="60">
      <t>サイ</t>
    </rPh>
    <rPh sb="60" eb="62">
      <t>ザンダカ</t>
    </rPh>
    <rPh sb="62" eb="63">
      <t>タイ</t>
    </rPh>
    <rPh sb="63" eb="65">
      <t>ジギョウ</t>
    </rPh>
    <rPh sb="65" eb="67">
      <t>キボ</t>
    </rPh>
    <rPh sb="67" eb="69">
      <t>ヒリツ</t>
    </rPh>
    <rPh sb="70" eb="72">
      <t>ルイジ</t>
    </rPh>
    <rPh sb="72" eb="74">
      <t>ダンタイ</t>
    </rPh>
    <rPh sb="77" eb="79">
      <t>シタマワ</t>
    </rPh>
    <rPh sb="85" eb="87">
      <t>イッパン</t>
    </rPh>
    <rPh sb="87" eb="89">
      <t>カイケイ</t>
    </rPh>
    <rPh sb="92" eb="94">
      <t>クリイレ</t>
    </rPh>
    <rPh sb="94" eb="95">
      <t>キン</t>
    </rPh>
    <rPh sb="96" eb="97">
      <t>オオ</t>
    </rPh>
    <rPh sb="99" eb="101">
      <t>イゾン</t>
    </rPh>
    <rPh sb="110" eb="112">
      <t>ケイヒ</t>
    </rPh>
    <rPh sb="112" eb="114">
      <t>カイシュウ</t>
    </rPh>
    <rPh sb="114" eb="115">
      <t>リツ</t>
    </rPh>
    <rPh sb="116" eb="118">
      <t>ルイジ</t>
    </rPh>
    <rPh sb="118" eb="120">
      <t>ダンタイ</t>
    </rPh>
    <rPh sb="120" eb="122">
      <t>ヘイキン</t>
    </rPh>
    <rPh sb="123" eb="125">
      <t>ウワマワ</t>
    </rPh>
    <rPh sb="127" eb="129">
      <t>オスイ</t>
    </rPh>
    <rPh sb="129" eb="131">
      <t>ショリ</t>
    </rPh>
    <rPh sb="131" eb="133">
      <t>ゲンカ</t>
    </rPh>
    <rPh sb="134" eb="136">
      <t>ルイジ</t>
    </rPh>
    <rPh sb="136" eb="138">
      <t>ダンタイ</t>
    </rPh>
    <rPh sb="138" eb="140">
      <t>ヘイキン</t>
    </rPh>
    <rPh sb="141" eb="143">
      <t>シタマワ</t>
    </rPh>
    <rPh sb="182" eb="184">
      <t>シセツ</t>
    </rPh>
    <rPh sb="184" eb="187">
      <t>リヨウリツ</t>
    </rPh>
    <rPh sb="188" eb="190">
      <t>ルイジ</t>
    </rPh>
    <rPh sb="190" eb="192">
      <t>ダンタイ</t>
    </rPh>
    <rPh sb="193" eb="194">
      <t>クラ</t>
    </rPh>
    <rPh sb="195" eb="196">
      <t>ヒク</t>
    </rPh>
    <rPh sb="202" eb="204">
      <t>オスイ</t>
    </rPh>
    <rPh sb="204" eb="206">
      <t>ショリ</t>
    </rPh>
    <rPh sb="206" eb="208">
      <t>ジンコウ</t>
    </rPh>
    <rPh sb="209" eb="211">
      <t>ゲンショウ</t>
    </rPh>
    <rPh sb="212" eb="213">
      <t>トモナ</t>
    </rPh>
    <rPh sb="214" eb="216">
      <t>ハッセイ</t>
    </rPh>
    <rPh sb="216" eb="218">
      <t>オスイ</t>
    </rPh>
    <rPh sb="218" eb="219">
      <t>リョウ</t>
    </rPh>
    <rPh sb="220" eb="222">
      <t>ゲンショウ</t>
    </rPh>
    <rPh sb="223" eb="225">
      <t>ヨウイン</t>
    </rPh>
    <rPh sb="232" eb="234">
      <t>コンゴ</t>
    </rPh>
    <rPh sb="235" eb="237">
      <t>オスイ</t>
    </rPh>
    <rPh sb="237" eb="239">
      <t>ショリ</t>
    </rPh>
    <rPh sb="239" eb="241">
      <t>ジンコウ</t>
    </rPh>
    <rPh sb="242" eb="244">
      <t>ゲンショウ</t>
    </rPh>
    <rPh sb="245" eb="247">
      <t>シセツ</t>
    </rPh>
    <rPh sb="248" eb="250">
      <t>タイヨウ</t>
    </rPh>
    <rPh sb="250" eb="252">
      <t>ネンスウ</t>
    </rPh>
    <rPh sb="252" eb="253">
      <t>トウ</t>
    </rPh>
    <rPh sb="254" eb="255">
      <t>フ</t>
    </rPh>
    <rPh sb="258" eb="260">
      <t>コウキョウ</t>
    </rPh>
    <rPh sb="260" eb="263">
      <t>ゲスイドウ</t>
    </rPh>
    <rPh sb="265" eb="267">
      <t>セツゾク</t>
    </rPh>
    <rPh sb="268" eb="270">
      <t>ケントウ</t>
    </rPh>
    <rPh sb="272" eb="274">
      <t>ヒツヨウ</t>
    </rPh>
    <rPh sb="281" eb="284">
      <t>スイセンカ</t>
    </rPh>
    <rPh sb="284" eb="285">
      <t>リツ</t>
    </rPh>
    <rPh sb="286" eb="288">
      <t>ルイジ</t>
    </rPh>
    <rPh sb="288" eb="290">
      <t>ダンタイ</t>
    </rPh>
    <rPh sb="290" eb="292">
      <t>ヘイキン</t>
    </rPh>
    <rPh sb="293" eb="294">
      <t>オオ</t>
    </rPh>
    <rPh sb="296" eb="298">
      <t>ウワマワ</t>
    </rPh>
    <rPh sb="304" eb="305">
      <t>ヒ</t>
    </rPh>
    <rPh sb="306" eb="307">
      <t>ツヅ</t>
    </rPh>
    <rPh sb="308" eb="311">
      <t>スイセンカ</t>
    </rPh>
    <rPh sb="311" eb="312">
      <t>リツ</t>
    </rPh>
    <rPh sb="312" eb="314">
      <t>コウジョウ</t>
    </rPh>
    <rPh sb="315" eb="317">
      <t>シサク</t>
    </rPh>
    <rPh sb="318" eb="320">
      <t>スイシン</t>
    </rPh>
    <rPh sb="325" eb="326">
      <t>リツ</t>
    </rPh>
    <rPh sb="327" eb="329">
      <t>コウジョウ</t>
    </rPh>
    <rPh sb="330" eb="331">
      <t>ハカ</t>
    </rPh>
    <phoneticPr fontId="4"/>
  </si>
  <si>
    <t>管路が比較的新しく耐用年数に達しているものはなく、老朽化対策は急務ではない。</t>
    <phoneticPr fontId="4"/>
  </si>
  <si>
    <t>平成28年度に策定した経営戦略に基づき、経営基盤の強化及び財政マネジメントの向上を図りたい。
水洗化率は90％台で類似団体平均を大きく上回っているが、今後、処理区域内において人口の増加が見込めないことから、維持管理費を削減するとともに、公共下水道への接続を検討するなど運営体制のあり方を見直す必要がある。</t>
    <rPh sb="38" eb="40">
      <t>コウジョウ</t>
    </rPh>
    <rPh sb="47" eb="50">
      <t>スイセンカ</t>
    </rPh>
    <rPh sb="50" eb="51">
      <t>リツ</t>
    </rPh>
    <rPh sb="55" eb="56">
      <t>ダイ</t>
    </rPh>
    <rPh sb="57" eb="59">
      <t>ルイジ</t>
    </rPh>
    <rPh sb="59" eb="61">
      <t>ダンタイ</t>
    </rPh>
    <rPh sb="61" eb="63">
      <t>ヘイキン</t>
    </rPh>
    <rPh sb="64" eb="65">
      <t>オオ</t>
    </rPh>
    <rPh sb="67" eb="69">
      <t>ウワマワ</t>
    </rPh>
    <rPh sb="75" eb="77">
      <t>コンゴ</t>
    </rPh>
    <rPh sb="78" eb="80">
      <t>ショリ</t>
    </rPh>
    <rPh sb="80" eb="82">
      <t>クイキ</t>
    </rPh>
    <rPh sb="82" eb="83">
      <t>ナイ</t>
    </rPh>
    <rPh sb="87" eb="89">
      <t>ジンコウ</t>
    </rPh>
    <rPh sb="90" eb="92">
      <t>ゾウカ</t>
    </rPh>
    <rPh sb="93" eb="95">
      <t>ミコ</t>
    </rPh>
    <rPh sb="103" eb="105">
      <t>イジ</t>
    </rPh>
    <rPh sb="105" eb="108">
      <t>カンリヒ</t>
    </rPh>
    <rPh sb="109" eb="111">
      <t>サクゲン</t>
    </rPh>
    <rPh sb="118" eb="120">
      <t>コウキョウ</t>
    </rPh>
    <rPh sb="120" eb="123">
      <t>ゲスイドウ</t>
    </rPh>
    <rPh sb="125" eb="127">
      <t>セツゾク</t>
    </rPh>
    <rPh sb="128" eb="130">
      <t>ケントウ</t>
    </rPh>
    <rPh sb="134" eb="136">
      <t>ウンエイ</t>
    </rPh>
    <rPh sb="136" eb="138">
      <t>タイセイ</t>
    </rPh>
    <rPh sb="141" eb="142">
      <t>カタ</t>
    </rPh>
    <rPh sb="143" eb="145">
      <t>ミナオ</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</si>
</sst>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75552"/>
        <c:axId val="48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8775552"/>
        <c:axId val="48777472"/>
      </c:lineChart>
      <c:dateAx>
        <c:axId val="48775552"/>
        <c:scaling>
          <c:orientation val="minMax"/>
        </c:scaling>
        <c:delete val="1"/>
        <c:axPos val="b"/>
        <c:numFmt formatCode="ge" sourceLinked="1"/>
        <c:majorTickMark val="none"/>
        <c:minorTickMark val="none"/>
        <c:tickLblPos val="none"/>
        <c:crossAx val="48777472"/>
        <c:crosses val="autoZero"/>
        <c:auto val="1"/>
        <c:lblOffset val="100"/>
        <c:baseTimeUnit val="years"/>
      </c:dateAx>
      <c:valAx>
        <c:axId val="4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41.19</c:v>
                </c:pt>
                <c:pt idx="1">
                  <c:v>41.19</c:v>
                </c:pt>
                <c:pt idx="2">
                  <c:v>41.19</c:v>
                </c:pt>
                <c:pt idx="3">
                  <c:v>41.19</c:v>
                </c:pt>
                <c:pt idx="4">
                  <c:v>41.19</c:v>
                </c:pt>
              </c:numCache>
            </c:numRef>
          </c:val>
        </c:ser>
        <c:dLbls>
          <c:showLegendKey val="0"/>
          <c:showVal val="0"/>
          <c:showCatName val="0"/>
          <c:showSerName val="0"/>
          <c:showPercent val="0"/>
          <c:showBubbleSize val="0"/>
        </c:dLbls>
        <c:gapWidth val="150"/>
        <c:axId val="93594368"/>
        <c:axId val="935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3594368"/>
        <c:axId val="93596288"/>
      </c:lineChart>
      <c:dateAx>
        <c:axId val="93594368"/>
        <c:scaling>
          <c:orientation val="minMax"/>
        </c:scaling>
        <c:delete val="1"/>
        <c:axPos val="b"/>
        <c:numFmt formatCode="ge" sourceLinked="1"/>
        <c:majorTickMark val="none"/>
        <c:minorTickMark val="none"/>
        <c:tickLblPos val="none"/>
        <c:crossAx val="93596288"/>
        <c:crosses val="autoZero"/>
        <c:auto val="1"/>
        <c:lblOffset val="100"/>
        <c:baseTimeUnit val="years"/>
      </c:dateAx>
      <c:valAx>
        <c:axId val="935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89.41</c:v>
                </c:pt>
                <c:pt idx="1">
                  <c:v>90.72</c:v>
                </c:pt>
                <c:pt idx="2">
                  <c:v>91.12</c:v>
                </c:pt>
                <c:pt idx="3">
                  <c:v>91.52</c:v>
                </c:pt>
                <c:pt idx="4">
                  <c:v>92.21</c:v>
                </c:pt>
              </c:numCache>
            </c:numRef>
          </c:val>
        </c:ser>
        <c:dLbls>
          <c:showLegendKey val="0"/>
          <c:showVal val="0"/>
          <c:showCatName val="0"/>
          <c:showSerName val="0"/>
          <c:showPercent val="0"/>
          <c:showBubbleSize val="0"/>
        </c:dLbls>
        <c:gapWidth val="150"/>
        <c:axId val="93720960"/>
        <c:axId val="937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3720960"/>
        <c:axId val="93722880"/>
      </c:lineChart>
      <c:dateAx>
        <c:axId val="93720960"/>
        <c:scaling>
          <c:orientation val="minMax"/>
        </c:scaling>
        <c:delete val="1"/>
        <c:axPos val="b"/>
        <c:numFmt formatCode="ge" sourceLinked="1"/>
        <c:majorTickMark val="none"/>
        <c:minorTickMark val="none"/>
        <c:tickLblPos val="none"/>
        <c:crossAx val="93722880"/>
        <c:crosses val="autoZero"/>
        <c:auto val="1"/>
        <c:lblOffset val="100"/>
        <c:baseTimeUnit val="years"/>
      </c:dateAx>
      <c:valAx>
        <c:axId val="937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98.59</c:v>
                </c:pt>
                <c:pt idx="1">
                  <c:v>99.02</c:v>
                </c:pt>
                <c:pt idx="2">
                  <c:v>98.81</c:v>
                </c:pt>
                <c:pt idx="3">
                  <c:v>98.79</c:v>
                </c:pt>
                <c:pt idx="4">
                  <c:v>99.31</c:v>
                </c:pt>
              </c:numCache>
            </c:numRef>
          </c:val>
        </c:ser>
        <c:dLbls>
          <c:showLegendKey val="0"/>
          <c:showVal val="0"/>
          <c:showCatName val="0"/>
          <c:showSerName val="0"/>
          <c:showPercent val="0"/>
          <c:showBubbleSize val="0"/>
        </c:dLbls>
        <c:gapWidth val="150"/>
        <c:axId val="48816128"/>
        <c:axId val="488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16128"/>
        <c:axId val="48818048"/>
      </c:lineChart>
      <c:dateAx>
        <c:axId val="48816128"/>
        <c:scaling>
          <c:orientation val="minMax"/>
        </c:scaling>
        <c:delete val="1"/>
        <c:axPos val="b"/>
        <c:numFmt formatCode="ge" sourceLinked="1"/>
        <c:majorTickMark val="none"/>
        <c:minorTickMark val="none"/>
        <c:tickLblPos val="none"/>
        <c:crossAx val="48818048"/>
        <c:crosses val="autoZero"/>
        <c:auto val="1"/>
        <c:lblOffset val="100"/>
        <c:baseTimeUnit val="years"/>
      </c:dateAx>
      <c:valAx>
        <c:axId val="488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622400"/>
        <c:axId val="496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22400"/>
        <c:axId val="49628672"/>
      </c:lineChart>
      <c:dateAx>
        <c:axId val="49622400"/>
        <c:scaling>
          <c:orientation val="minMax"/>
        </c:scaling>
        <c:delete val="1"/>
        <c:axPos val="b"/>
        <c:numFmt formatCode="ge" sourceLinked="1"/>
        <c:majorTickMark val="none"/>
        <c:minorTickMark val="none"/>
        <c:tickLblPos val="none"/>
        <c:crossAx val="49628672"/>
        <c:crosses val="autoZero"/>
        <c:auto val="1"/>
        <c:lblOffset val="100"/>
        <c:baseTimeUnit val="years"/>
      </c:dateAx>
      <c:valAx>
        <c:axId val="49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683456"/>
        <c:axId val="496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83456"/>
        <c:axId val="49693824"/>
      </c:lineChart>
      <c:dateAx>
        <c:axId val="49683456"/>
        <c:scaling>
          <c:orientation val="minMax"/>
        </c:scaling>
        <c:delete val="1"/>
        <c:axPos val="b"/>
        <c:numFmt formatCode="ge" sourceLinked="1"/>
        <c:majorTickMark val="none"/>
        <c:minorTickMark val="none"/>
        <c:tickLblPos val="none"/>
        <c:crossAx val="49693824"/>
        <c:crosses val="autoZero"/>
        <c:auto val="1"/>
        <c:lblOffset val="100"/>
        <c:baseTimeUnit val="years"/>
      </c:dateAx>
      <c:valAx>
        <c:axId val="496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08032"/>
        <c:axId val="497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08032"/>
        <c:axId val="49718400"/>
      </c:lineChart>
      <c:dateAx>
        <c:axId val="49708032"/>
        <c:scaling>
          <c:orientation val="minMax"/>
        </c:scaling>
        <c:delete val="1"/>
        <c:axPos val="b"/>
        <c:numFmt formatCode="ge" sourceLinked="1"/>
        <c:majorTickMark val="none"/>
        <c:minorTickMark val="none"/>
        <c:tickLblPos val="none"/>
        <c:crossAx val="49718400"/>
        <c:crosses val="autoZero"/>
        <c:auto val="1"/>
        <c:lblOffset val="100"/>
        <c:baseTimeUnit val="years"/>
      </c:dateAx>
      <c:valAx>
        <c:axId val="497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28128"/>
        <c:axId val="583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28128"/>
        <c:axId val="58340096"/>
      </c:lineChart>
      <c:dateAx>
        <c:axId val="49728128"/>
        <c:scaling>
          <c:orientation val="minMax"/>
        </c:scaling>
        <c:delete val="1"/>
        <c:axPos val="b"/>
        <c:numFmt formatCode="ge" sourceLinked="1"/>
        <c:majorTickMark val="none"/>
        <c:minorTickMark val="none"/>
        <c:tickLblPos val="none"/>
        <c:crossAx val="58340096"/>
        <c:crosses val="autoZero"/>
        <c:auto val="1"/>
        <c:lblOffset val="100"/>
        <c:baseTimeUnit val="years"/>
      </c:dateAx>
      <c:valAx>
        <c:axId val="58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27.59</c:v>
                </c:pt>
              </c:numCache>
            </c:numRef>
          </c:val>
        </c:ser>
        <c:dLbls>
          <c:showLegendKey val="0"/>
          <c:showVal val="0"/>
          <c:showCatName val="0"/>
          <c:showSerName val="0"/>
          <c:showPercent val="0"/>
          <c:showBubbleSize val="0"/>
        </c:dLbls>
        <c:gapWidth val="150"/>
        <c:axId val="58366208"/>
        <c:axId val="583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8366208"/>
        <c:axId val="58372480"/>
      </c:lineChart>
      <c:dateAx>
        <c:axId val="58366208"/>
        <c:scaling>
          <c:orientation val="minMax"/>
        </c:scaling>
        <c:delete val="1"/>
        <c:axPos val="b"/>
        <c:numFmt formatCode="ge" sourceLinked="1"/>
        <c:majorTickMark val="none"/>
        <c:minorTickMark val="none"/>
        <c:tickLblPos val="none"/>
        <c:crossAx val="58372480"/>
        <c:crosses val="autoZero"/>
        <c:auto val="1"/>
        <c:lblOffset val="100"/>
        <c:baseTimeUnit val="years"/>
      </c:dateAx>
      <c:valAx>
        <c:axId val="58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91.96</c:v>
                </c:pt>
                <c:pt idx="1">
                  <c:v>90.91</c:v>
                </c:pt>
                <c:pt idx="2">
                  <c:v>87.42</c:v>
                </c:pt>
                <c:pt idx="3">
                  <c:v>97.22</c:v>
                </c:pt>
                <c:pt idx="4">
                  <c:v>88.89</c:v>
                </c:pt>
              </c:numCache>
            </c:numRef>
          </c:val>
        </c:ser>
        <c:dLbls>
          <c:showLegendKey val="0"/>
          <c:showVal val="0"/>
          <c:showCatName val="0"/>
          <c:showSerName val="0"/>
          <c:showPercent val="0"/>
          <c:showBubbleSize val="0"/>
        </c:dLbls>
        <c:gapWidth val="150"/>
        <c:axId val="93538176"/>
        <c:axId val="935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3538176"/>
        <c:axId val="93544448"/>
      </c:lineChart>
      <c:dateAx>
        <c:axId val="93538176"/>
        <c:scaling>
          <c:orientation val="minMax"/>
        </c:scaling>
        <c:delete val="1"/>
        <c:axPos val="b"/>
        <c:numFmt formatCode="ge" sourceLinked="1"/>
        <c:majorTickMark val="none"/>
        <c:minorTickMark val="none"/>
        <c:tickLblPos val="none"/>
        <c:crossAx val="93544448"/>
        <c:crosses val="autoZero"/>
        <c:auto val="1"/>
        <c:lblOffset val="100"/>
        <c:baseTimeUnit val="years"/>
      </c:dateAx>
      <c:valAx>
        <c:axId val="93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179.51</c:v>
                </c:pt>
                <c:pt idx="1">
                  <c:v>182.12</c:v>
                </c:pt>
                <c:pt idx="2">
                  <c:v>193.22</c:v>
                </c:pt>
                <c:pt idx="3">
                  <c:v>174.85</c:v>
                </c:pt>
                <c:pt idx="4">
                  <c:v>190.69</c:v>
                </c:pt>
              </c:numCache>
            </c:numRef>
          </c:val>
        </c:ser>
        <c:dLbls>
          <c:showLegendKey val="0"/>
          <c:showVal val="0"/>
          <c:showCatName val="0"/>
          <c:showSerName val="0"/>
          <c:showPercent val="0"/>
          <c:showBubbleSize val="0"/>
        </c:dLbls>
        <c:gapWidth val="150"/>
        <c:axId val="93574272"/>
        <c:axId val="935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3574272"/>
        <c:axId val="93576192"/>
      </c:lineChart>
      <c:dateAx>
        <c:axId val="93574272"/>
        <c:scaling>
          <c:orientation val="minMax"/>
        </c:scaling>
        <c:delete val="1"/>
        <c:axPos val="b"/>
        <c:numFmt formatCode="ge" sourceLinked="1"/>
        <c:majorTickMark val="none"/>
        <c:minorTickMark val="none"/>
        <c:tickLblPos val="none"/>
        <c:crossAx val="93576192"/>
        <c:crosses val="autoZero"/>
        <c:auto val="1"/>
        <c:lblOffset val="100"/>
        <c:baseTimeUnit val="years"/>
      </c:dateAx>
      <c:valAx>
        <c:axId val="935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46"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富山県　小矢部市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30746</v>
      </c>
      <c r="AM8" s="67"/>
      <c r="AN8" s="67"/>
      <c r="AO8" s="67"/>
      <c r="AP8" s="67"/>
      <c r="AQ8" s="67"/>
      <c r="AR8" s="67"/>
      <c r="AS8" s="67"/>
      <c r="AT8" s="66">
        <f>データ!T6</f>
        <v>134.07</v>
      </c>
      <c r="AU8" s="66"/>
      <c r="AV8" s="66"/>
      <c r="AW8" s="66"/>
      <c r="AX8" s="66"/>
      <c r="AY8" s="66"/>
      <c r="AZ8" s="66"/>
      <c r="BA8" s="66"/>
      <c r="BB8" s="66">
        <f>データ!U6</f>
        <v>229.33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8.75</v>
      </c>
      <c r="Q10" s="66"/>
      <c r="R10" s="66"/>
      <c r="S10" s="66"/>
      <c r="T10" s="66"/>
      <c r="U10" s="66"/>
      <c r="V10" s="66"/>
      <c r="W10" s="66">
        <f>データ!Q6</f>
        <v>91.72</v>
      </c>
      <c r="X10" s="66"/>
      <c r="Y10" s="66"/>
      <c r="Z10" s="66"/>
      <c r="AA10" s="66"/>
      <c r="AB10" s="66"/>
      <c r="AC10" s="66"/>
      <c r="AD10" s="67">
        <f>データ!R6</f>
        <v>3240</v>
      </c>
      <c r="AE10" s="67"/>
      <c r="AF10" s="67"/>
      <c r="AG10" s="67"/>
      <c r="AH10" s="67"/>
      <c r="AI10" s="67"/>
      <c r="AJ10" s="67"/>
      <c r="AK10" s="2"/>
      <c r="AL10" s="67">
        <f>データ!V6</f>
        <v>2682</v>
      </c>
      <c r="AM10" s="67"/>
      <c r="AN10" s="67"/>
      <c r="AO10" s="67"/>
      <c r="AP10" s="67"/>
      <c r="AQ10" s="67"/>
      <c r="AR10" s="67"/>
      <c r="AS10" s="67"/>
      <c r="AT10" s="66">
        <f>データ!W6</f>
        <v>1.03</v>
      </c>
      <c r="AU10" s="66"/>
      <c r="AV10" s="66"/>
      <c r="AW10" s="66"/>
      <c r="AX10" s="66"/>
      <c r="AY10" s="66"/>
      <c r="AZ10" s="66"/>
      <c r="BA10" s="66"/>
      <c r="BB10" s="66">
        <f>データ!X6</f>
        <v>2603.88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162094</v>
      </c>
      <c r="D6" s="33">
        <f t="shared" si="3"/>
        <v>47</v>
      </c>
      <c r="E6" s="33">
        <f t="shared" si="3"/>
        <v>17</v>
      </c>
      <c r="F6" s="33">
        <f t="shared" si="3"/>
        <v>5</v>
      </c>
      <c r="G6" s="33">
        <f t="shared" si="3"/>
        <v>0</v>
      </c>
      <c r="H6" s="33" t="str">
        <f t="shared" si="3"/>
        <v>富山県　小矢部市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8.75</v>
      </c>
      <c r="Q6" s="34">
        <f t="shared" si="3"/>
        <v>91.72</v>
      </c>
      <c r="R6" s="34">
        <f t="shared" si="3"/>
        <v>3240</v>
      </c>
      <c r="S6" s="34">
        <f t="shared" si="3"/>
        <v>30746</v>
      </c>
      <c r="T6" s="34">
        <f t="shared" si="3"/>
        <v>134.07</v>
      </c>
      <c r="U6" s="34">
        <f t="shared" si="3"/>
        <v>229.33</v>
      </c>
      <c r="V6" s="34">
        <f t="shared" si="3"/>
        <v>2682</v>
      </c>
      <c r="W6" s="34">
        <f t="shared" si="3"/>
        <v>1.03</v>
      </c>
      <c r="X6" s="34">
        <f t="shared" si="3"/>
        <v>2603.88</v>
      </c>
      <c r="Y6" s="35">
        <f>IF(Y7="",NA(),Y7)</f>
        <v>98.59</v>
      </c>
      <c r="Z6" s="35">
        <f t="shared" ref="Z6:AH6" si="4">IF(Z7="",NA(),Z7)</f>
        <v>99.02</v>
      </c>
      <c r="AA6" s="35">
        <f t="shared" si="4"/>
        <v>98.81</v>
      </c>
      <c r="AB6" s="35">
        <f t="shared" si="4"/>
        <v>98.79</v>
      </c>
      <c r="AC6" s="35">
        <f t="shared" si="4"/>
        <v>99.31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27.59</v>
      </c>
      <c r="BK6" s="35">
        <f t="shared" si="7"/>
        <v>1197.82</v>
      </c>
      <c r="BL6" s="35">
        <f t="shared" si="7"/>
        <v>1126.77</v>
      </c>
      <c r="BM6" s="35">
        <f t="shared" si="7"/>
        <v>1044.8</v>
      </c>
      <c r="BN6" s="35">
        <f t="shared" si="7"/>
        <v>1081.8</v>
      </c>
      <c r="BO6" s="35">
        <f t="shared" si="7"/>
        <v>974.93</v>
      </c>
      <c r="BP6" s="34" t="str">
        <f>IF(BP7="","",IF(BP7="-","【-】","【"&amp;SUBSTITUTE(TEXT(BP7,"#,##0.00"),"-","△")&amp;"】"))</f>
        <v>【914.53】</v>
      </c>
      <c r="BQ6" s="35">
        <f>IF(BQ7="",NA(),BQ7)</f>
        <v>91.96</v>
      </c>
      <c r="BR6" s="35">
        <f t="shared" ref="BR6:BZ6" si="8">IF(BR7="",NA(),BR7)</f>
        <v>90.91</v>
      </c>
      <c r="BS6" s="35">
        <f t="shared" si="8"/>
        <v>87.42</v>
      </c>
      <c r="BT6" s="35">
        <f t="shared" si="8"/>
        <v>97.22</v>
      </c>
      <c r="BU6" s="35">
        <f t="shared" si="8"/>
        <v>88.89</v>
      </c>
      <c r="BV6" s="35">
        <f t="shared" si="8"/>
        <v>51.03</v>
      </c>
      <c r="BW6" s="35">
        <f t="shared" si="8"/>
        <v>50.9</v>
      </c>
      <c r="BX6" s="35">
        <f t="shared" si="8"/>
        <v>50.82</v>
      </c>
      <c r="BY6" s="35">
        <f t="shared" si="8"/>
        <v>52.19</v>
      </c>
      <c r="BZ6" s="35">
        <f t="shared" si="8"/>
        <v>55.32</v>
      </c>
      <c r="CA6" s="34" t="str">
        <f>IF(CA7="","",IF(CA7="-","【-】","【"&amp;SUBSTITUTE(TEXT(CA7,"#,##0.00"),"-","△")&amp;"】"))</f>
        <v>【55.73】</v>
      </c>
      <c r="CB6" s="35">
        <f>IF(CB7="",NA(),CB7)</f>
        <v>179.51</v>
      </c>
      <c r="CC6" s="35">
        <f t="shared" ref="CC6:CK6" si="9">IF(CC7="",NA(),CC7)</f>
        <v>182.12</v>
      </c>
      <c r="CD6" s="35">
        <f t="shared" si="9"/>
        <v>193.22</v>
      </c>
      <c r="CE6" s="35">
        <f t="shared" si="9"/>
        <v>174.85</v>
      </c>
      <c r="CF6" s="35">
        <f t="shared" si="9"/>
        <v>190.69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41.19</v>
      </c>
      <c r="CN6" s="35">
        <f t="shared" ref="CN6:CV6" si="10">IF(CN7="",NA(),CN7)</f>
        <v>41.19</v>
      </c>
      <c r="CO6" s="35">
        <f t="shared" si="10"/>
        <v>41.19</v>
      </c>
      <c r="CP6" s="35">
        <f t="shared" si="10"/>
        <v>41.19</v>
      </c>
      <c r="CQ6" s="35">
        <f t="shared" si="10"/>
        <v>41.19</v>
      </c>
      <c r="CR6" s="35">
        <f t="shared" si="10"/>
        <v>54.74</v>
      </c>
      <c r="CS6" s="35">
        <f t="shared" si="10"/>
        <v>53.78</v>
      </c>
      <c r="CT6" s="35">
        <f t="shared" si="10"/>
        <v>53.24</v>
      </c>
      <c r="CU6" s="35">
        <f t="shared" si="10"/>
        <v>52.31</v>
      </c>
      <c r="CV6" s="35">
        <f t="shared" si="10"/>
        <v>60.65</v>
      </c>
      <c r="CW6" s="34" t="str">
        <f>IF(CW7="","",IF(CW7="-","【-】","【"&amp;SUBSTITUTE(TEXT(CW7,"#,##0.00"),"-","△")&amp;"】"))</f>
        <v>【59.15】</v>
      </c>
      <c r="CX6" s="35">
        <f>IF(CX7="",NA(),CX7)</f>
        <v>89.41</v>
      </c>
      <c r="CY6" s="35">
        <f t="shared" ref="CY6:DG6" si="11">IF(CY7="",NA(),CY7)</f>
        <v>90.72</v>
      </c>
      <c r="CZ6" s="35">
        <f t="shared" si="11"/>
        <v>91.12</v>
      </c>
      <c r="DA6" s="35">
        <f t="shared" si="11"/>
        <v>91.52</v>
      </c>
      <c r="DB6" s="35">
        <f t="shared" si="11"/>
        <v>92.21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162094</v>
      </c>
      <c r="D7" s="37">
        <v>47</v>
      </c>
      <c r="E7" s="37">
        <v>17</v>
      </c>
      <c r="F7" s="37">
        <v>5</v>
      </c>
      <c r="G7" s="37">
        <v>0</v>
      </c>
      <c r="H7" s="37" t="s">
        <v>110</v>
      </c>
      <c r="I7" s="37" t="s">
        <v>111</v>
      </c>
      <c r="J7" s="37" t="s">
        <v>112</v>
      </c>
      <c r="K7" s="37" t="s">
        <v>113</v>
      </c>
      <c r="L7" s="37" t="s">
        <v>114</v>
      </c>
      <c r="M7" s="37"/>
      <c r="N7" s="38" t="s">
        <v>115</v>
      </c>
      <c r="O7" s="38" t="s">
        <v>116</v>
      </c>
      <c r="P7" s="38">
        <v>8.75</v>
      </c>
      <c r="Q7" s="38">
        <v>91.72</v>
      </c>
      <c r="R7" s="38">
        <v>3240</v>
      </c>
      <c r="S7" s="38">
        <v>30746</v>
      </c>
      <c r="T7" s="38">
        <v>134.07</v>
      </c>
      <c r="U7" s="38">
        <v>229.33</v>
      </c>
      <c r="V7" s="38">
        <v>2682</v>
      </c>
      <c r="W7" s="38">
        <v>1.03</v>
      </c>
      <c r="X7" s="38">
        <v>2603.88</v>
      </c>
      <c r="Y7" s="38">
        <v>98.59</v>
      </c>
      <c r="Z7" s="38">
        <v>99.02</v>
      </c>
      <c r="AA7" s="38">
        <v>98.81</v>
      </c>
      <c r="AB7" s="38">
        <v>98.79</v>
      </c>
      <c r="AC7" s="38">
        <v>99.31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27.59</v>
      </c>
      <c r="BK7" s="38">
        <v>1197.82</v>
      </c>
      <c r="BL7" s="38">
        <v>1126.77</v>
      </c>
      <c r="BM7" s="38">
        <v>1044.8</v>
      </c>
      <c r="BN7" s="38">
        <v>1081.8</v>
      </c>
      <c r="BO7" s="38">
        <v>974.93</v>
      </c>
      <c r="BP7" s="38">
        <v>914.53</v>
      </c>
      <c r="BQ7" s="38">
        <v>91.96</v>
      </c>
      <c r="BR7" s="38">
        <v>90.91</v>
      </c>
      <c r="BS7" s="38">
        <v>87.42</v>
      </c>
      <c r="BT7" s="38">
        <v>97.22</v>
      </c>
      <c r="BU7" s="38">
        <v>88.89</v>
      </c>
      <c r="BV7" s="38">
        <v>51.03</v>
      </c>
      <c r="BW7" s="38">
        <v>50.9</v>
      </c>
      <c r="BX7" s="38">
        <v>50.82</v>
      </c>
      <c r="BY7" s="38">
        <v>52.19</v>
      </c>
      <c r="BZ7" s="38">
        <v>55.32</v>
      </c>
      <c r="CA7" s="38">
        <v>55.73</v>
      </c>
      <c r="CB7" s="38">
        <v>179.51</v>
      </c>
      <c r="CC7" s="38">
        <v>182.12</v>
      </c>
      <c r="CD7" s="38">
        <v>193.22</v>
      </c>
      <c r="CE7" s="38">
        <v>174.85</v>
      </c>
      <c r="CF7" s="38">
        <v>190.69</v>
      </c>
      <c r="CG7" s="38">
        <v>289.60000000000002</v>
      </c>
      <c r="CH7" s="38">
        <v>293.27</v>
      </c>
      <c r="CI7" s="38">
        <v>300.52</v>
      </c>
      <c r="CJ7" s="38">
        <v>296.14</v>
      </c>
      <c r="CK7" s="38">
        <v>283.17</v>
      </c>
      <c r="CL7" s="38">
        <v>276.77999999999997</v>
      </c>
      <c r="CM7" s="38">
        <v>41.19</v>
      </c>
      <c r="CN7" s="38">
        <v>41.19</v>
      </c>
      <c r="CO7" s="38">
        <v>41.19</v>
      </c>
      <c r="CP7" s="38">
        <v>41.19</v>
      </c>
      <c r="CQ7" s="38">
        <v>41.19</v>
      </c>
      <c r="CR7" s="38">
        <v>54.74</v>
      </c>
      <c r="CS7" s="38">
        <v>53.78</v>
      </c>
      <c r="CT7" s="38">
        <v>53.24</v>
      </c>
      <c r="CU7" s="38">
        <v>52.31</v>
      </c>
      <c r="CV7" s="38">
        <v>60.65</v>
      </c>
      <c r="CW7" s="38">
        <v>59.15</v>
      </c>
      <c r="CX7" s="38">
        <v>89.41</v>
      </c>
      <c r="CY7" s="38">
        <v>90.72</v>
      </c>
      <c r="CZ7" s="38">
        <v>91.12</v>
      </c>
      <c r="DA7" s="38">
        <v>91.52</v>
      </c>
      <c r="DB7" s="38">
        <v>92.21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2017-12-25T02:28:08Z</dcterms:created>
  <dcterms:modified xsi:type="dcterms:W3CDTF">2018-01-31T05:39:48Z</dcterms:modified>
  <cp:category/>
</cp:coreProperties>
</file>