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経営比較分析表\300125公営企業に係る経営比較分析表（平成28 年度決算）の分析等について\04市町村回答\10射水市\"/>
    </mc:Choice>
  </mc:AlternateContent>
  <workbookProtection workbookPassword="B319" lockStructure="1"/>
  <bookViews>
    <workbookView xWindow="240" yWindow="90" windowWidth="14940" windowHeight="7845"/>
  </bookViews>
  <sheets>
    <sheet name="法適用_水道事業" sheetId="4" r:id="rId1"/>
    <sheet name="データ" sheetId="5" state="hidden" r:id="rId2"/>
  </sheets>
  <calcPr calcId="152511"/>
  <fileRecoveryPr autoRecover="0"/>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<sst xmlns="http://schemas.openxmlformats.org/spreadsheetml/2006/main" count="232" uniqueCount="120">
  <si>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</si>
  <si>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</si>
  <si>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</si>
  <si>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</si>
  <si>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</si>
  <si>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</si>
  <si>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</si>
  <si>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</si>
  <si>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</si>
  <si>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</si>
  <si>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</si>
  <si>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</si>
  <si>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</si>
  <si>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</si>
  <si>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</si>
  <si>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</si>
  <si>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</si>
  <si>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</si>
  <si>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</si>
  <si>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</si>
  <si>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</si>
  <si>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</si>
  <si>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</si>
  <si>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</si>
  <si>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</si>
  <si>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</si>
  <si>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</si>
  <si>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</si>
  <si>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</si>
  <si>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</si>
  <si>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</si>
  <si>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</si>
  <si>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</si>
  <si>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</si>
  <si>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</si>
  <si>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</si>
  <si>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</si>
  <si>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</si>
  <si>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</si>
  <si>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</si>
  <si>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</si>
  <si>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</si>
  <si>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</si>
  <si>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</si>
  <si>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</si>
  <si>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</si>
  <si>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</si>
  <si>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</si>
  <si>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</si>
  <si>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</si>
  <si>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</si>
  <si>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</si>
  <si>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</si>
  <si>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</si>
  <si>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</si>
  <si>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</si>
  <si>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</si>
  <si>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</si>
  <si>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</si>
  <si>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</si>
  <si>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</si>
  <si>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</si>
  <si>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</si>
  <si>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</si>
  <si>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</si>
  <si>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</si>
  <si>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</si>
  <si>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</si>
  <si>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</si>
  <si>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</si>
  <si>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</si>
  <si>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</si>
  <si>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</si>
  <si>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</si>
  <si>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</si>
  <si>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</si>
  <si>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</si>
  <si>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</si>
  <si>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</si>
  <si>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</si>
  <si>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</si>
  <si>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</si>
  <si>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</si>
  <si>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</si>
  <si>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</si>
  <si>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</si>
  <si>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</si>
  <si>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</si>
  <si>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</si>
  <si>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</si>
  <si>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</si>
  <si>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</si>
  <si>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</si>
  <si>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</si>
  <si>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</si>
  <si>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</si>
  <si>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</si>
  <si>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</si>
  <si>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</si>
  <si>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</si>
  <si>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</si>
  <si>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</si>
  <si>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</si>
  <si>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</si>
  <si>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</si>
  <si>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射水市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</si>
  <si>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</si>
  <si>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</si>
  <si>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</si>
  <si>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</si>
  <si>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</si>
  <si>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</si>
  <si>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</si>
  <si>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</si>
  <si>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</si>
  <si>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</si>
  <si>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①有形固定資産減価償却率は、全国・類似団体平均値と比較し、大きな差は見られないが、上昇傾向にあり、今後の施設更新等の参考指標としたい。
②管路経年化率は全国・類似団体平均値よりも高く、年々上昇傾向にあることから、計画的に更新を行う必要がある。
③前年度は更新を重点的に実施したことに対し、今年度は新規幹線布設を多く実施したことから管路更新率の値は下降したが、全国・類似団体平均値よりも高い。今後とも計画的な更新に努める必要がある。</t>
    <rPh sb="1" eb="3">
      <t>ユウケイ</t>
    </rPh>
    <rPh sb="3" eb="5">
      <t>コテイ</t>
    </rPh>
    <rPh sb="5" eb="7">
      <t>シサン</t>
    </rPh>
    <rPh sb="7" eb="9">
      <t>ゲンカ</t>
    </rPh>
    <rPh sb="9" eb="11">
      <t>ショウキャク</t>
    </rPh>
    <rPh sb="11" eb="12">
      <t>リツ</t>
    </rPh>
    <rPh sb="14" eb="16">
      <t>ゼンコク</t>
    </rPh>
    <rPh sb="17" eb="19">
      <t>ルイジ</t>
    </rPh>
    <rPh sb="19" eb="21">
      <t>ダンタイ</t>
    </rPh>
    <rPh sb="21" eb="23">
      <t>ヘイキン</t>
    </rPh>
    <rPh sb="23" eb="24">
      <t>チ</t>
    </rPh>
    <rPh sb="25" eb="27">
      <t>ヒカク</t>
    </rPh>
    <rPh sb="29" eb="30">
      <t>オオ</t>
    </rPh>
    <rPh sb="32" eb="33">
      <t>サ</t>
    </rPh>
    <rPh sb="34" eb="35">
      <t>ミ</t>
    </rPh>
    <rPh sb="41" eb="43">
      <t>ジョウショウ</t>
    </rPh>
    <rPh sb="43" eb="45">
      <t>ケイコウ</t>
    </rPh>
    <rPh sb="49" eb="51">
      <t>コンゴ</t>
    </rPh>
    <rPh sb="52" eb="54">
      <t>シセツ</t>
    </rPh>
    <rPh sb="54" eb="56">
      <t>コウシン</t>
    </rPh>
    <rPh sb="56" eb="57">
      <t>トウ</t>
    </rPh>
    <rPh sb="58" eb="60">
      <t>サンコウ</t>
    </rPh>
    <rPh sb="60" eb="62">
      <t>シヒョウ</t>
    </rPh>
    <rPh sb="69" eb="71">
      <t>カンロ</t>
    </rPh>
    <rPh sb="71" eb="74">
      <t>ケイネンカ</t>
    </rPh>
    <rPh sb="74" eb="75">
      <t>リツ</t>
    </rPh>
    <rPh sb="76" eb="78">
      <t>ゼンコク</t>
    </rPh>
    <rPh sb="79" eb="81">
      <t>ルイジ</t>
    </rPh>
    <rPh sb="81" eb="83">
      <t>ダンタイ</t>
    </rPh>
    <rPh sb="83" eb="85">
      <t>ヘイキン</t>
    </rPh>
    <rPh sb="85" eb="86">
      <t>チ</t>
    </rPh>
    <rPh sb="89" eb="90">
      <t>タカ</t>
    </rPh>
    <rPh sb="92" eb="94">
      <t>ネンネン</t>
    </rPh>
    <rPh sb="94" eb="96">
      <t>ジョウショウ</t>
    </rPh>
    <rPh sb="96" eb="98">
      <t>ケイコウ</t>
    </rPh>
    <rPh sb="106" eb="109">
      <t>ケイカクテキ</t>
    </rPh>
    <rPh sb="110" eb="112">
      <t>コウシン</t>
    </rPh>
    <rPh sb="113" eb="114">
      <t>オコナ</t>
    </rPh>
    <rPh sb="115" eb="117">
      <t>ヒツヨウ</t>
    </rPh>
    <rPh sb="123" eb="125">
      <t>ゼンネン</t>
    </rPh>
    <rPh sb="125" eb="126">
      <t>ド</t>
    </rPh>
    <rPh sb="127" eb="129">
      <t>コウシン</t>
    </rPh>
    <rPh sb="130" eb="133">
      <t>ジュウテンテキ</t>
    </rPh>
    <rPh sb="134" eb="136">
      <t>ジッシ</t>
    </rPh>
    <rPh sb="141" eb="142">
      <t>タイ</t>
    </rPh>
    <rPh sb="144" eb="147">
      <t>コンネンド</t>
    </rPh>
    <rPh sb="148" eb="150">
      <t>シンキ</t>
    </rPh>
    <rPh sb="150" eb="152">
      <t>カンセン</t>
    </rPh>
    <rPh sb="152" eb="154">
      <t>フセツ</t>
    </rPh>
    <rPh sb="155" eb="156">
      <t>オオ</t>
    </rPh>
    <rPh sb="157" eb="159">
      <t>ジッシ</t>
    </rPh>
    <rPh sb="165" eb="167">
      <t>カンロ</t>
    </rPh>
    <rPh sb="167" eb="169">
      <t>コウシン</t>
    </rPh>
    <rPh sb="169" eb="170">
      <t>リツ</t>
    </rPh>
    <rPh sb="171" eb="172">
      <t>アタイ</t>
    </rPh>
    <rPh sb="173" eb="175">
      <t>カコウ</t>
    </rPh>
    <rPh sb="179" eb="181">
      <t>ゼンコク</t>
    </rPh>
    <rPh sb="182" eb="184">
      <t>ルイジ</t>
    </rPh>
    <rPh sb="184" eb="186">
      <t>ダンタイ</t>
    </rPh>
    <rPh sb="186" eb="188">
      <t>ヘイキン</t>
    </rPh>
    <rPh sb="188" eb="189">
      <t>チ</t>
    </rPh>
    <rPh sb="192" eb="193">
      <t>タカ</t>
    </rPh>
    <rPh sb="195" eb="197">
      <t>コンゴ</t>
    </rPh>
    <rPh sb="199" eb="202">
      <t>ケイカクテキ</t>
    </rPh>
    <rPh sb="203" eb="205">
      <t>コウシン</t>
    </rPh>
    <rPh sb="206" eb="207">
      <t>ツト</t>
    </rPh>
    <rPh sb="209" eb="211">
      <t>ヒツヨウ</t>
    </rPh>
    <phoneticPr fontId="4"/>
  </si>
  <si>
    <t xml:space="preserve">経常収支比率、流動比率及び料金回収率はともに100%を超えており、概ね健全な経営状況にあるといえる。しかしながら、給水人口の減少、
節水機器等の普及による水需要の減少及び管路の経年化等、今後の経営環境は一層厳しさを増すものと見込まれる。特に管路経年化率は、全国・類似団体平均値よりも高い値となっており、アセットマネジメント等の分析結果を踏まえ、中長期的視点に立った更新計画に基づき、施設及び管路の更新事業を実施していくこととする。なお、経営戦略は平成31年度に策定予定である。
</t>
    <rPh sb="0" eb="2">
      <t>ケイジョウ</t>
    </rPh>
    <rPh sb="2" eb="4">
      <t>シュウシ</t>
    </rPh>
    <rPh sb="4" eb="6">
      <t>ヒリツ</t>
    </rPh>
    <rPh sb="7" eb="9">
      <t>リュウドウ</t>
    </rPh>
    <rPh sb="9" eb="11">
      <t>ヒリツ</t>
    </rPh>
    <rPh sb="11" eb="12">
      <t>オヨ</t>
    </rPh>
    <rPh sb="13" eb="15">
      <t>リョウキン</t>
    </rPh>
    <rPh sb="15" eb="17">
      <t>カイシュウ</t>
    </rPh>
    <rPh sb="17" eb="18">
      <t>リツ</t>
    </rPh>
    <rPh sb="27" eb="28">
      <t>コ</t>
    </rPh>
    <rPh sb="33" eb="34">
      <t>オオム</t>
    </rPh>
    <rPh sb="35" eb="37">
      <t>ケンゼン</t>
    </rPh>
    <rPh sb="38" eb="40">
      <t>ケイエイ</t>
    </rPh>
    <rPh sb="40" eb="42">
      <t>ジョウキョウ</t>
    </rPh>
    <rPh sb="81" eb="83">
      <t>ゲンショウ</t>
    </rPh>
    <rPh sb="83" eb="84">
      <t>オヨ</t>
    </rPh>
    <rPh sb="85" eb="87">
      <t>カンロ</t>
    </rPh>
    <rPh sb="88" eb="91">
      <t>ケイネンカ</t>
    </rPh>
    <rPh sb="91" eb="92">
      <t>トウ</t>
    </rPh>
    <rPh sb="93" eb="95">
      <t>コンゴ</t>
    </rPh>
    <rPh sb="96" eb="98">
      <t>ケイエイ</t>
    </rPh>
    <rPh sb="98" eb="100">
      <t>カンキョウ</t>
    </rPh>
    <rPh sb="101" eb="103">
      <t>イッソウ</t>
    </rPh>
    <rPh sb="103" eb="104">
      <t>キビ</t>
    </rPh>
    <rPh sb="107" eb="108">
      <t>マ</t>
    </rPh>
    <rPh sb="112" eb="114">
      <t>ミコ</t>
    </rPh>
    <rPh sb="118" eb="119">
      <t>トク</t>
    </rPh>
    <rPh sb="120" eb="122">
      <t>カンロ</t>
    </rPh>
    <rPh sb="122" eb="125">
      <t>ケイネンカ</t>
    </rPh>
    <rPh sb="125" eb="126">
      <t>リツ</t>
    </rPh>
    <rPh sb="128" eb="130">
      <t>ゼンコク</t>
    </rPh>
    <rPh sb="131" eb="133">
      <t>ルイジ</t>
    </rPh>
    <rPh sb="133" eb="135">
      <t>ダンタイ</t>
    </rPh>
    <rPh sb="135" eb="137">
      <t>ヘイキン</t>
    </rPh>
    <rPh sb="137" eb="138">
      <t>チ</t>
    </rPh>
    <rPh sb="141" eb="142">
      <t>タカ</t>
    </rPh>
    <rPh sb="143" eb="144">
      <t>アタイ</t>
    </rPh>
    <rPh sb="161" eb="162">
      <t>トウ</t>
    </rPh>
    <rPh sb="163" eb="165">
      <t>ブンセキ</t>
    </rPh>
    <rPh sb="165" eb="167">
      <t>ケッカ</t>
    </rPh>
    <rPh sb="168" eb="169">
      <t>フ</t>
    </rPh>
    <rPh sb="172" eb="176">
      <t>チュウチョウキテキ</t>
    </rPh>
    <rPh sb="176" eb="178">
      <t>シテン</t>
    </rPh>
    <rPh sb="179" eb="180">
      <t>タ</t>
    </rPh>
    <rPh sb="182" eb="184">
      <t>コウシン</t>
    </rPh>
    <rPh sb="184" eb="186">
      <t>ケイカク</t>
    </rPh>
    <rPh sb="187" eb="188">
      <t>モト</t>
    </rPh>
    <rPh sb="191" eb="193">
      <t>シセツ</t>
    </rPh>
    <rPh sb="193" eb="194">
      <t>オヨ</t>
    </rPh>
    <rPh sb="195" eb="197">
      <t>カンロ</t>
    </rPh>
    <rPh sb="198" eb="200">
      <t>コウシン</t>
    </rPh>
    <rPh sb="200" eb="202">
      <t>ジギョウ</t>
    </rPh>
    <rPh sb="203" eb="205">
      <t>ジッシ</t>
    </rPh>
    <rPh sb="218" eb="220">
      <t>ケイエイ</t>
    </rPh>
    <rPh sb="220" eb="222">
      <t>センリャク</t>
    </rPh>
    <rPh sb="223" eb="225">
      <t>ヘイセイ</t>
    </rPh>
    <rPh sb="227" eb="229">
      <t>ネンド</t>
    </rPh>
    <rPh sb="230" eb="232">
      <t>サクテイ</t>
    </rPh>
    <rPh sb="232" eb="234">
      <t>ヨテイ</t>
    </rPh>
    <phoneticPr fontId="4"/>
  </si>
  <si>
    <t>非設置</t>
    <rPh sb="0" eb="1">
      <t>ヒ</t>
    </rPh>
    <rPh sb="1" eb="3">
      <t>セッチ</t>
    </rPh>
    <phoneticPr fontId="4"/>
  </si>
  <si>
    <t>①②累積欠損金は発生しておらず、経常収支比率からも概ね健全な経営状況にある。経常収支比率は前年度よりも低下しているが、資産減耗費の増加が原因と考えられる。
③流動資産及び流動負債ともに減少し、流動比率は低下したが、基準となる100％を上回っており、短期的な債務に対する支払能力に支障はない。
④給水収益は減少したが、企業債借入額の抑制等により企業債残高はさらに減少したため、比率は低下した。しかしながら、全国・類似団体平均値よりも比率が高いため、今後も企業債借入額の抑制に努めていく必要がある。
⑤料金回収率は100％を上回っていることから、費用を料金収入で賄っている。
⑥給水原価は前年度数値よりも増加しており、全国・類似団体平均値よりも高い。本市水道事業は県受水団体であり、費用に占める受水費の割合が高いことが主な要因である。
⑦施設利用率は全国・類似団体平均値より高いことから、効率的に施設を利用している。
⑧有収率は全国・類似団体平均値よりも高く、これまでの漏水防止対策の成果といえる。今後とも漏水防止対策に努めたい。</t>
    <rPh sb="16" eb="18">
      <t>ケイジョウ</t>
    </rPh>
    <rPh sb="18" eb="20">
      <t>シュウシ</t>
    </rPh>
    <rPh sb="20" eb="22">
      <t>ヒリツ</t>
    </rPh>
    <rPh sb="25" eb="26">
      <t>オオム</t>
    </rPh>
    <rPh sb="27" eb="29">
      <t>ケンゼン</t>
    </rPh>
    <rPh sb="30" eb="32">
      <t>ケイエイ</t>
    </rPh>
    <rPh sb="32" eb="34">
      <t>ジョウキョウ</t>
    </rPh>
    <rPh sb="38" eb="40">
      <t>ケイジョウ</t>
    </rPh>
    <rPh sb="40" eb="42">
      <t>シュウシ</t>
    </rPh>
    <rPh sb="42" eb="44">
      <t>ヒリツ</t>
    </rPh>
    <rPh sb="45" eb="48">
      <t>ゼンネンド</t>
    </rPh>
    <rPh sb="51" eb="53">
      <t>テイカ</t>
    </rPh>
    <rPh sb="59" eb="61">
      <t>シサン</t>
    </rPh>
    <rPh sb="61" eb="63">
      <t>ゲンモウ</t>
    </rPh>
    <rPh sb="63" eb="64">
      <t>ヒ</t>
    </rPh>
    <rPh sb="65" eb="67">
      <t>ゾウカ</t>
    </rPh>
    <rPh sb="68" eb="70">
      <t>ゲンイン</t>
    </rPh>
    <rPh sb="71" eb="72">
      <t>カンガ</t>
    </rPh>
    <rPh sb="85" eb="87">
      <t>リュウドウ</t>
    </rPh>
    <rPh sb="87" eb="89">
      <t>フサイ</t>
    </rPh>
    <rPh sb="92" eb="94">
      <t>ゲンショウ</t>
    </rPh>
    <rPh sb="96" eb="98">
      <t>リュウドウ</t>
    </rPh>
    <rPh sb="98" eb="100">
      <t>ヒリツ</t>
    </rPh>
    <rPh sb="101" eb="103">
      <t>テイカ</t>
    </rPh>
    <rPh sb="107" eb="109">
      <t>キジュン</t>
    </rPh>
    <rPh sb="117" eb="119">
      <t>ウワマワ</t>
    </rPh>
    <rPh sb="124" eb="126">
      <t>タンキ</t>
    </rPh>
    <rPh sb="126" eb="127">
      <t>テキ</t>
    </rPh>
    <rPh sb="128" eb="130">
      <t>サイム</t>
    </rPh>
    <rPh sb="131" eb="132">
      <t>タイ</t>
    </rPh>
    <rPh sb="134" eb="136">
      <t>シハライ</t>
    </rPh>
    <rPh sb="136" eb="138">
      <t>ノウリョク</t>
    </rPh>
    <rPh sb="139" eb="141">
      <t>シショウ</t>
    </rPh>
    <rPh sb="147" eb="149">
      <t>キュウスイ</t>
    </rPh>
    <rPh sb="149" eb="151">
      <t>シュウエキ</t>
    </rPh>
    <rPh sb="152" eb="154">
      <t>ゲンショウ</t>
    </rPh>
    <rPh sb="158" eb="160">
      <t>キギョウ</t>
    </rPh>
    <rPh sb="160" eb="161">
      <t>サイ</t>
    </rPh>
    <rPh sb="161" eb="163">
      <t>カリイレ</t>
    </rPh>
    <rPh sb="163" eb="164">
      <t>ガク</t>
    </rPh>
    <rPh sb="165" eb="167">
      <t>ヨクセイ</t>
    </rPh>
    <rPh sb="167" eb="168">
      <t>トウ</t>
    </rPh>
    <rPh sb="171" eb="173">
      <t>キギョウ</t>
    </rPh>
    <rPh sb="173" eb="174">
      <t>サイ</t>
    </rPh>
    <rPh sb="174" eb="176">
      <t>ザンダカ</t>
    </rPh>
    <rPh sb="180" eb="182">
      <t>ゲンショウ</t>
    </rPh>
    <rPh sb="187" eb="189">
      <t>ヒリツ</t>
    </rPh>
    <rPh sb="190" eb="192">
      <t>テイカ</t>
    </rPh>
    <rPh sb="202" eb="204">
      <t>ゼンコク</t>
    </rPh>
    <rPh sb="205" eb="207">
      <t>ルイジ</t>
    </rPh>
    <rPh sb="207" eb="209">
      <t>ダンタイ</t>
    </rPh>
    <rPh sb="209" eb="211">
      <t>ヘイキン</t>
    </rPh>
    <rPh sb="211" eb="212">
      <t>チ</t>
    </rPh>
    <rPh sb="215" eb="217">
      <t>ヒリツ</t>
    </rPh>
    <rPh sb="218" eb="219">
      <t>タカ</t>
    </rPh>
    <rPh sb="223" eb="225">
      <t>コンゴ</t>
    </rPh>
    <rPh sb="226" eb="228">
      <t>キギョウ</t>
    </rPh>
    <rPh sb="228" eb="229">
      <t>サイ</t>
    </rPh>
    <rPh sb="229" eb="231">
      <t>カリイレ</t>
    </rPh>
    <rPh sb="231" eb="232">
      <t>ガク</t>
    </rPh>
    <rPh sb="233" eb="235">
      <t>ヨクセイ</t>
    </rPh>
    <rPh sb="236" eb="237">
      <t>ツト</t>
    </rPh>
    <rPh sb="241" eb="243">
      <t>ヒツヨウ</t>
    </rPh>
    <rPh sb="249" eb="251">
      <t>リョウキン</t>
    </rPh>
    <rPh sb="251" eb="253">
      <t>カイシュウ</t>
    </rPh>
    <rPh sb="253" eb="254">
      <t>リツ</t>
    </rPh>
    <rPh sb="260" eb="262">
      <t>ウワマワ</t>
    </rPh>
    <rPh sb="271" eb="273">
      <t>ヒヨウ</t>
    </rPh>
    <rPh sb="274" eb="276">
      <t>リョウキン</t>
    </rPh>
    <rPh sb="276" eb="278">
      <t>シュウニュウ</t>
    </rPh>
    <rPh sb="279" eb="280">
      <t>マカナ</t>
    </rPh>
    <rPh sb="287" eb="289">
      <t>キュウスイ</t>
    </rPh>
    <rPh sb="289" eb="291">
      <t>ゲンカ</t>
    </rPh>
    <rPh sb="307" eb="309">
      <t>ゼンコク</t>
    </rPh>
    <rPh sb="310" eb="312">
      <t>ルイジ</t>
    </rPh>
    <rPh sb="312" eb="314">
      <t>ダンタイ</t>
    </rPh>
    <rPh sb="314" eb="316">
      <t>ヘイキン</t>
    </rPh>
    <rPh sb="316" eb="317">
      <t>チ</t>
    </rPh>
    <rPh sb="320" eb="321">
      <t>タカ</t>
    </rPh>
    <rPh sb="352" eb="353">
      <t>タカ</t>
    </rPh>
    <rPh sb="357" eb="358">
      <t>オモ</t>
    </rPh>
    <rPh sb="359" eb="361">
      <t>ヨウイン</t>
    </rPh>
    <rPh sb="367" eb="369">
      <t>シセツ</t>
    </rPh>
    <rPh sb="369" eb="371">
      <t>リヨウ</t>
    </rPh>
    <rPh sb="371" eb="372">
      <t>リツ</t>
    </rPh>
    <rPh sb="373" eb="375">
      <t>ゼンコク</t>
    </rPh>
    <rPh sb="376" eb="378">
      <t>ルイジ</t>
    </rPh>
    <rPh sb="378" eb="380">
      <t>ダンタイ</t>
    </rPh>
    <rPh sb="380" eb="382">
      <t>ヘイキン</t>
    </rPh>
    <rPh sb="382" eb="383">
      <t>チ</t>
    </rPh>
    <rPh sb="385" eb="386">
      <t>タカ</t>
    </rPh>
    <rPh sb="392" eb="394">
      <t>コウリツ</t>
    </rPh>
    <rPh sb="394" eb="395">
      <t>テキ</t>
    </rPh>
    <rPh sb="396" eb="398">
      <t>シセツ</t>
    </rPh>
    <rPh sb="399" eb="401">
      <t>リヨウ</t>
    </rPh>
    <rPh sb="408" eb="410">
      <t>ユウシュウ</t>
    </rPh>
    <rPh sb="410" eb="411">
      <t>リツ</t>
    </rPh>
    <rPh sb="412" eb="414">
      <t>ゼンコク</t>
    </rPh>
    <rPh sb="415" eb="417">
      <t>ルイジ</t>
    </rPh>
    <rPh sb="417" eb="419">
      <t>ダンタイ</t>
    </rPh>
    <rPh sb="419" eb="421">
      <t>ヘイキン</t>
    </rPh>
    <rPh sb="421" eb="422">
      <t>チ</t>
    </rPh>
    <rPh sb="425" eb="426">
      <t>タカ</t>
    </rPh>
    <rPh sb="433" eb="435">
      <t>ロウスイ</t>
    </rPh>
    <rPh sb="435" eb="437">
      <t>ボウシ</t>
    </rPh>
    <rPh sb="437" eb="439">
      <t>タイサク</t>
    </rPh>
    <rPh sb="440" eb="442">
      <t>セイカ</t>
    </rPh>
    <rPh sb="447" eb="449">
      <t>コンゴ</t>
    </rPh>
    <rPh sb="451" eb="453">
      <t>ロウスイ</t>
    </rPh>
    <rPh sb="453" eb="455">
      <t>ボウシ</t>
    </rPh>
    <rPh sb="455" eb="457">
      <t>タイサク</t>
    </rPh>
    <rPh sb="458" eb="45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</si>
</sst>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0.38</c:v>
                </c:pt>
                <c:pt idx="1">
                  <c:v>0.74</c:v>
                </c:pt>
                <c:pt idx="2">
                  <c:v>0.79</c:v>
                </c:pt>
                <c:pt idx="3">
                  <c:v>1.64</c:v>
                </c:pt>
                <c:pt idx="4">
                  <c:v>0.87</c:v>
                </c:pt>
              </c:numCache>
            </c:numRef>
          </c:val>
        </c:ser>
        <c:dLbls>
          <c:showLegendKey val="0"/>
          <c:showVal val="0"/>
          <c:showCatName val="0"/>
          <c:showSerName val="0"/>
          <c:showPercent val="0"/>
          <c:showBubbleSize val="0"/>
        </c:dLbls>
        <c:gapWidth val="150"/>
        <c:axId val="326903592"/>
        <c:axId val="32689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326903592"/>
        <c:axId val="326899280"/>
      </c:lineChart>
      <c:dateAx>
        <c:axId val="326903592"/>
        <c:scaling>
          <c:orientation val="minMax"/>
        </c:scaling>
        <c:delete val="1"/>
        <c:axPos val="b"/>
        <c:numFmt formatCode="ge" sourceLinked="1"/>
        <c:majorTickMark val="none"/>
        <c:minorTickMark val="none"/>
        <c:tickLblPos val="none"/>
        <c:crossAx val="326899280"/>
        <c:crosses val="autoZero"/>
        <c:auto val="1"/>
        <c:lblOffset val="100"/>
        <c:baseTimeUnit val="years"/>
      </c:dateAx>
      <c:valAx>
        <c:axId val="32689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90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69.459999999999994</c:v>
                </c:pt>
                <c:pt idx="1">
                  <c:v>68.98</c:v>
                </c:pt>
                <c:pt idx="2">
                  <c:v>66.790000000000006</c:v>
                </c:pt>
                <c:pt idx="3">
                  <c:v>64.260000000000005</c:v>
                </c:pt>
                <c:pt idx="4">
                  <c:v>64.38</c:v>
                </c:pt>
              </c:numCache>
            </c:numRef>
          </c:val>
        </c:ser>
        <c:dLbls>
          <c:showLegendKey val="0"/>
          <c:showVal val="0"/>
          <c:showCatName val="0"/>
          <c:showSerName val="0"/>
          <c:showPercent val="0"/>
          <c:showBubbleSize val="0"/>
        </c:dLbls>
        <c:gapWidth val="150"/>
        <c:axId val="328988792"/>
        <c:axId val="3289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328988792"/>
        <c:axId val="328989184"/>
      </c:lineChart>
      <c:dateAx>
        <c:axId val="328988792"/>
        <c:scaling>
          <c:orientation val="minMax"/>
        </c:scaling>
        <c:delete val="1"/>
        <c:axPos val="b"/>
        <c:numFmt formatCode="ge" sourceLinked="1"/>
        <c:majorTickMark val="none"/>
        <c:minorTickMark val="none"/>
        <c:tickLblPos val="none"/>
        <c:crossAx val="328989184"/>
        <c:crosses val="autoZero"/>
        <c:auto val="1"/>
        <c:lblOffset val="100"/>
        <c:baseTimeUnit val="years"/>
      </c:dateAx>
      <c:valAx>
        <c:axId val="3289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98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92.47</c:v>
                </c:pt>
                <c:pt idx="1">
                  <c:v>91.66</c:v>
                </c:pt>
                <c:pt idx="2">
                  <c:v>93.17</c:v>
                </c:pt>
                <c:pt idx="3">
                  <c:v>94.78</c:v>
                </c:pt>
                <c:pt idx="4">
                  <c:v>94.6</c:v>
                </c:pt>
              </c:numCache>
            </c:numRef>
          </c:val>
        </c:ser>
        <c:dLbls>
          <c:showLegendKey val="0"/>
          <c:showVal val="0"/>
          <c:showCatName val="0"/>
          <c:showSerName val="0"/>
          <c:showPercent val="0"/>
          <c:showBubbleSize val="0"/>
        </c:dLbls>
        <c:gapWidth val="150"/>
        <c:axId val="328985656"/>
        <c:axId val="32898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328985656"/>
        <c:axId val="328982128"/>
      </c:lineChart>
      <c:dateAx>
        <c:axId val="328985656"/>
        <c:scaling>
          <c:orientation val="minMax"/>
        </c:scaling>
        <c:delete val="1"/>
        <c:axPos val="b"/>
        <c:numFmt formatCode="ge" sourceLinked="1"/>
        <c:majorTickMark val="none"/>
        <c:minorTickMark val="none"/>
        <c:tickLblPos val="none"/>
        <c:crossAx val="328982128"/>
        <c:crosses val="autoZero"/>
        <c:auto val="1"/>
        <c:lblOffset val="100"/>
        <c:baseTimeUnit val="years"/>
      </c:dateAx>
      <c:valAx>
        <c:axId val="32898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98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108.56</c:v>
                </c:pt>
                <c:pt idx="1">
                  <c:v>108.68</c:v>
                </c:pt>
                <c:pt idx="2">
                  <c:v>109.66</c:v>
                </c:pt>
                <c:pt idx="3">
                  <c:v>112.22</c:v>
                </c:pt>
                <c:pt idx="4">
                  <c:v>110.18</c:v>
                </c:pt>
              </c:numCache>
            </c:numRef>
          </c:val>
        </c:ser>
        <c:dLbls>
          <c:showLegendKey val="0"/>
          <c:showVal val="0"/>
          <c:showCatName val="0"/>
          <c:showSerName val="0"/>
          <c:showPercent val="0"/>
          <c:showBubbleSize val="0"/>
        </c:dLbls>
        <c:gapWidth val="150"/>
        <c:axId val="326898888"/>
        <c:axId val="32689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326898888"/>
        <c:axId val="326899672"/>
      </c:lineChart>
      <c:dateAx>
        <c:axId val="326898888"/>
        <c:scaling>
          <c:orientation val="minMax"/>
        </c:scaling>
        <c:delete val="1"/>
        <c:axPos val="b"/>
        <c:numFmt formatCode="ge" sourceLinked="1"/>
        <c:majorTickMark val="none"/>
        <c:minorTickMark val="none"/>
        <c:tickLblPos val="none"/>
        <c:crossAx val="326899672"/>
        <c:crosses val="autoZero"/>
        <c:auto val="1"/>
        <c:lblOffset val="100"/>
        <c:baseTimeUnit val="years"/>
      </c:dateAx>
      <c:valAx>
        <c:axId val="326899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89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44.7</c:v>
                </c:pt>
                <c:pt idx="1">
                  <c:v>45.85</c:v>
                </c:pt>
                <c:pt idx="2">
                  <c:v>45.83</c:v>
                </c:pt>
                <c:pt idx="3">
                  <c:v>46.83</c:v>
                </c:pt>
                <c:pt idx="4">
                  <c:v>46.86</c:v>
                </c:pt>
              </c:numCache>
            </c:numRef>
          </c:val>
        </c:ser>
        <c:dLbls>
          <c:showLegendKey val="0"/>
          <c:showVal val="0"/>
          <c:showCatName val="0"/>
          <c:showSerName val="0"/>
          <c:showPercent val="0"/>
          <c:showBubbleSize val="0"/>
        </c:dLbls>
        <c:gapWidth val="150"/>
        <c:axId val="326896928"/>
        <c:axId val="3269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326896928"/>
        <c:axId val="326900064"/>
      </c:lineChart>
      <c:dateAx>
        <c:axId val="326896928"/>
        <c:scaling>
          <c:orientation val="minMax"/>
        </c:scaling>
        <c:delete val="1"/>
        <c:axPos val="b"/>
        <c:numFmt formatCode="ge" sourceLinked="1"/>
        <c:majorTickMark val="none"/>
        <c:minorTickMark val="none"/>
        <c:tickLblPos val="none"/>
        <c:crossAx val="326900064"/>
        <c:crosses val="autoZero"/>
        <c:auto val="1"/>
        <c:lblOffset val="100"/>
        <c:baseTimeUnit val="years"/>
      </c:dateAx>
      <c:valAx>
        <c:axId val="3269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11.03</c:v>
                </c:pt>
                <c:pt idx="1">
                  <c:v>13.56</c:v>
                </c:pt>
                <c:pt idx="2">
                  <c:v>14.48</c:v>
                </c:pt>
                <c:pt idx="3">
                  <c:v>17.07</c:v>
                </c:pt>
                <c:pt idx="4">
                  <c:v>18.399999999999999</c:v>
                </c:pt>
              </c:numCache>
            </c:numRef>
          </c:val>
        </c:ser>
        <c:dLbls>
          <c:showLegendKey val="0"/>
          <c:showVal val="0"/>
          <c:showCatName val="0"/>
          <c:showSerName val="0"/>
          <c:showPercent val="0"/>
          <c:showBubbleSize val="0"/>
        </c:dLbls>
        <c:gapWidth val="150"/>
        <c:axId val="326900848"/>
        <c:axId val="32690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326900848"/>
        <c:axId val="326902024"/>
      </c:lineChart>
      <c:dateAx>
        <c:axId val="326900848"/>
        <c:scaling>
          <c:orientation val="minMax"/>
        </c:scaling>
        <c:delete val="1"/>
        <c:axPos val="b"/>
        <c:numFmt formatCode="ge" sourceLinked="1"/>
        <c:majorTickMark val="none"/>
        <c:minorTickMark val="none"/>
        <c:tickLblPos val="none"/>
        <c:crossAx val="326902024"/>
        <c:crosses val="autoZero"/>
        <c:auto val="1"/>
        <c:lblOffset val="100"/>
        <c:baseTimeUnit val="years"/>
      </c:dateAx>
      <c:valAx>
        <c:axId val="32690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90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8479192"/>
        <c:axId val="32847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328479192"/>
        <c:axId val="328477232"/>
      </c:lineChart>
      <c:dateAx>
        <c:axId val="328479192"/>
        <c:scaling>
          <c:orientation val="minMax"/>
        </c:scaling>
        <c:delete val="1"/>
        <c:axPos val="b"/>
        <c:numFmt formatCode="ge" sourceLinked="1"/>
        <c:majorTickMark val="none"/>
        <c:minorTickMark val="none"/>
        <c:tickLblPos val="none"/>
        <c:crossAx val="328477232"/>
        <c:crosses val="autoZero"/>
        <c:auto val="1"/>
        <c:lblOffset val="100"/>
        <c:baseTimeUnit val="years"/>
      </c:dateAx>
      <c:valAx>
        <c:axId val="328477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47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301.16000000000003</c:v>
                </c:pt>
                <c:pt idx="1">
                  <c:v>344.93</c:v>
                </c:pt>
                <c:pt idx="2">
                  <c:v>142.07</c:v>
                </c:pt>
                <c:pt idx="3">
                  <c:v>161.06</c:v>
                </c:pt>
                <c:pt idx="4">
                  <c:v>155.77000000000001</c:v>
                </c:pt>
              </c:numCache>
            </c:numRef>
          </c:val>
        </c:ser>
        <c:dLbls>
          <c:showLegendKey val="0"/>
          <c:showVal val="0"/>
          <c:showCatName val="0"/>
          <c:showSerName val="0"/>
          <c:showPercent val="0"/>
          <c:showBubbleSize val="0"/>
        </c:dLbls>
        <c:gapWidth val="150"/>
        <c:axId val="328478800"/>
        <c:axId val="32847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328478800"/>
        <c:axId val="328476056"/>
      </c:lineChart>
      <c:dateAx>
        <c:axId val="328478800"/>
        <c:scaling>
          <c:orientation val="minMax"/>
        </c:scaling>
        <c:delete val="1"/>
        <c:axPos val="b"/>
        <c:numFmt formatCode="ge" sourceLinked="1"/>
        <c:majorTickMark val="none"/>
        <c:minorTickMark val="none"/>
        <c:tickLblPos val="none"/>
        <c:crossAx val="328476056"/>
        <c:crosses val="autoZero"/>
        <c:auto val="1"/>
        <c:lblOffset val="100"/>
        <c:baseTimeUnit val="years"/>
      </c:dateAx>
      <c:valAx>
        <c:axId val="328476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47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406.59</c:v>
                </c:pt>
                <c:pt idx="1">
                  <c:v>408.09</c:v>
                </c:pt>
                <c:pt idx="2">
                  <c:v>421.14</c:v>
                </c:pt>
                <c:pt idx="3">
                  <c:v>417.19</c:v>
                </c:pt>
                <c:pt idx="4">
                  <c:v>416.81</c:v>
                </c:pt>
              </c:numCache>
            </c:numRef>
          </c:val>
        </c:ser>
        <c:dLbls>
          <c:showLegendKey val="0"/>
          <c:showVal val="0"/>
          <c:showCatName val="0"/>
          <c:showSerName val="0"/>
          <c:showPercent val="0"/>
          <c:showBubbleSize val="0"/>
        </c:dLbls>
        <c:gapWidth val="150"/>
        <c:axId val="328474096"/>
        <c:axId val="32847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328474096"/>
        <c:axId val="328474488"/>
      </c:lineChart>
      <c:dateAx>
        <c:axId val="328474096"/>
        <c:scaling>
          <c:orientation val="minMax"/>
        </c:scaling>
        <c:delete val="1"/>
        <c:axPos val="b"/>
        <c:numFmt formatCode="ge" sourceLinked="1"/>
        <c:majorTickMark val="none"/>
        <c:minorTickMark val="none"/>
        <c:tickLblPos val="none"/>
        <c:crossAx val="328474488"/>
        <c:crosses val="autoZero"/>
        <c:auto val="1"/>
        <c:lblOffset val="100"/>
        <c:baseTimeUnit val="years"/>
      </c:dateAx>
      <c:valAx>
        <c:axId val="328474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47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103.94</c:v>
                </c:pt>
                <c:pt idx="1">
                  <c:v>103.3</c:v>
                </c:pt>
                <c:pt idx="2">
                  <c:v>104.08</c:v>
                </c:pt>
                <c:pt idx="3">
                  <c:v>106.58</c:v>
                </c:pt>
                <c:pt idx="4">
                  <c:v>104.69</c:v>
                </c:pt>
              </c:numCache>
            </c:numRef>
          </c:val>
        </c:ser>
        <c:dLbls>
          <c:showLegendKey val="0"/>
          <c:showVal val="0"/>
          <c:showCatName val="0"/>
          <c:showSerName val="0"/>
          <c:showPercent val="0"/>
          <c:showBubbleSize val="0"/>
        </c:dLbls>
        <c:gapWidth val="150"/>
        <c:axId val="328480368"/>
        <c:axId val="3284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328480368"/>
        <c:axId val="328478016"/>
      </c:lineChart>
      <c:dateAx>
        <c:axId val="328480368"/>
        <c:scaling>
          <c:orientation val="minMax"/>
        </c:scaling>
        <c:delete val="1"/>
        <c:axPos val="b"/>
        <c:numFmt formatCode="ge" sourceLinked="1"/>
        <c:majorTickMark val="none"/>
        <c:minorTickMark val="none"/>
        <c:tickLblPos val="none"/>
        <c:crossAx val="328478016"/>
        <c:crosses val="autoZero"/>
        <c:auto val="1"/>
        <c:lblOffset val="100"/>
        <c:baseTimeUnit val="years"/>
      </c:dateAx>
      <c:valAx>
        <c:axId val="3284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8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179.01</c:v>
                </c:pt>
                <c:pt idx="1">
                  <c:v>180.21</c:v>
                </c:pt>
                <c:pt idx="2">
                  <c:v>179.07</c:v>
                </c:pt>
                <c:pt idx="3">
                  <c:v>175.18</c:v>
                </c:pt>
                <c:pt idx="4">
                  <c:v>178.46</c:v>
                </c:pt>
              </c:numCache>
            </c:numRef>
          </c:val>
        </c:ser>
        <c:dLbls>
          <c:showLegendKey val="0"/>
          <c:showVal val="0"/>
          <c:showCatName val="0"/>
          <c:showSerName val="0"/>
          <c:showPercent val="0"/>
          <c:showBubbleSize val="0"/>
        </c:dLbls>
        <c:gapWidth val="150"/>
        <c:axId val="328477624"/>
        <c:axId val="32847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328477624"/>
        <c:axId val="328476840"/>
      </c:lineChart>
      <c:dateAx>
        <c:axId val="328477624"/>
        <c:scaling>
          <c:orientation val="minMax"/>
        </c:scaling>
        <c:delete val="1"/>
        <c:axPos val="b"/>
        <c:numFmt formatCode="ge" sourceLinked="1"/>
        <c:majorTickMark val="none"/>
        <c:minorTickMark val="none"/>
        <c:tickLblPos val="none"/>
        <c:crossAx val="328476840"/>
        <c:crosses val="autoZero"/>
        <c:auto val="1"/>
        <c:lblOffset val="100"/>
        <c:baseTimeUnit val="years"/>
      </c:dateAx>
      <c:valAx>
        <c:axId val="32847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7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22"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富山県　射水市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118</v>
      </c>
      <c r="AE8" s="84"/>
      <c r="AF8" s="84"/>
      <c r="AG8" s="84"/>
      <c r="AH8" s="84"/>
      <c r="AI8" s="84"/>
      <c r="AJ8" s="84"/>
      <c r="AK8" s="5"/>
      <c r="AL8" s="71">
        <f>データ!$R$6</f>
        <v>93934</v>
      </c>
      <c r="AM8" s="71"/>
      <c r="AN8" s="71"/>
      <c r="AO8" s="71"/>
      <c r="AP8" s="71"/>
      <c r="AQ8" s="71"/>
      <c r="AR8" s="71"/>
      <c r="AS8" s="71"/>
      <c r="AT8" s="67">
        <f>データ!$S$6</f>
        <v>109.43</v>
      </c>
      <c r="AU8" s="68"/>
      <c r="AV8" s="68"/>
      <c r="AW8" s="68"/>
      <c r="AX8" s="68"/>
      <c r="AY8" s="68"/>
      <c r="AZ8" s="68"/>
      <c r="BA8" s="68"/>
      <c r="BB8" s="70">
        <f>データ!$T$6</f>
        <v>858.39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55.8</v>
      </c>
      <c r="J10" s="68"/>
      <c r="K10" s="68"/>
      <c r="L10" s="68"/>
      <c r="M10" s="68"/>
      <c r="N10" s="68"/>
      <c r="O10" s="69"/>
      <c r="P10" s="70">
        <f>データ!$P$6</f>
        <v>99</v>
      </c>
      <c r="Q10" s="70"/>
      <c r="R10" s="70"/>
      <c r="S10" s="70"/>
      <c r="T10" s="70"/>
      <c r="U10" s="70"/>
      <c r="V10" s="70"/>
      <c r="W10" s="71">
        <f>データ!$Q$6</f>
        <v>3348</v>
      </c>
      <c r="X10" s="71"/>
      <c r="Y10" s="71"/>
      <c r="Z10" s="71"/>
      <c r="AA10" s="71"/>
      <c r="AB10" s="71"/>
      <c r="AC10" s="71"/>
      <c r="AD10" s="2"/>
      <c r="AE10" s="2"/>
      <c r="AF10" s="2"/>
      <c r="AG10" s="2"/>
      <c r="AH10" s="5"/>
      <c r="AI10" s="5"/>
      <c r="AJ10" s="5"/>
      <c r="AK10" s="5"/>
      <c r="AL10" s="71">
        <f>データ!$U$6</f>
        <v>92776</v>
      </c>
      <c r="AM10" s="71"/>
      <c r="AN10" s="71"/>
      <c r="AO10" s="71"/>
      <c r="AP10" s="71"/>
      <c r="AQ10" s="71"/>
      <c r="AR10" s="71"/>
      <c r="AS10" s="71"/>
      <c r="AT10" s="67">
        <f>データ!$V$6</f>
        <v>109.18</v>
      </c>
      <c r="AU10" s="68"/>
      <c r="AV10" s="68"/>
      <c r="AW10" s="68"/>
      <c r="AX10" s="68"/>
      <c r="AY10" s="68"/>
      <c r="AZ10" s="68"/>
      <c r="BA10" s="68"/>
      <c r="BB10" s="70">
        <f>データ!$W$6</f>
        <v>849.75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162116</v>
      </c>
      <c r="D6" s="34">
        <f t="shared" si="3"/>
        <v>46</v>
      </c>
      <c r="E6" s="34">
        <f t="shared" si="3"/>
        <v>1</v>
      </c>
      <c r="F6" s="34">
        <f t="shared" si="3"/>
        <v>0</v>
      </c>
      <c r="G6" s="34">
        <f t="shared" si="3"/>
        <v>1</v>
      </c>
      <c r="H6" s="34" t="str">
        <f t="shared" si="3"/>
        <v>富山県　射水市</v>
      </c>
      <c r="I6" s="34" t="str">
        <f t="shared" si="3"/>
        <v>法適用</v>
      </c>
      <c r="J6" s="34" t="str">
        <f t="shared" si="3"/>
        <v>水道事業</v>
      </c>
      <c r="K6" s="34" t="str">
        <f t="shared" si="3"/>
        <v>末端給水事業</v>
      </c>
      <c r="L6" s="34" t="str">
        <f t="shared" si="3"/>
        <v>A4</v>
      </c>
      <c r="M6" s="34">
        <f t="shared" si="3"/>
        <v>0</v>
      </c>
      <c r="N6" s="35" t="str">
        <f t="shared" si="3"/>
        <v>-</v>
      </c>
      <c r="O6" s="35">
        <f t="shared" si="3"/>
        <v>55.8</v>
      </c>
      <c r="P6" s="35">
        <f t="shared" si="3"/>
        <v>99</v>
      </c>
      <c r="Q6" s="35">
        <f t="shared" si="3"/>
        <v>3348</v>
      </c>
      <c r="R6" s="35">
        <f t="shared" si="3"/>
        <v>93934</v>
      </c>
      <c r="S6" s="35">
        <f t="shared" si="3"/>
        <v>109.43</v>
      </c>
      <c r="T6" s="35">
        <f t="shared" si="3"/>
        <v>858.39</v>
      </c>
      <c r="U6" s="35">
        <f t="shared" si="3"/>
        <v>92776</v>
      </c>
      <c r="V6" s="35">
        <f t="shared" si="3"/>
        <v>109.18</v>
      </c>
      <c r="W6" s="35">
        <f t="shared" si="3"/>
        <v>849.75</v>
      </c>
      <c r="X6" s="36">
        <f>IF(X7="",NA(),X7)</f>
        <v>108.56</v>
      </c>
      <c r="Y6" s="36">
        <f t="shared" ref="Y6:AG6" si="4">IF(Y7="",NA(),Y7)</f>
        <v>108.68</v>
      </c>
      <c r="Z6" s="36">
        <f t="shared" si="4"/>
        <v>109.66</v>
      </c>
      <c r="AA6" s="36">
        <f t="shared" si="4"/>
        <v>112.22</v>
      </c>
      <c r="AB6" s="36">
        <f t="shared" si="4"/>
        <v>110.18</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301.16000000000003</v>
      </c>
      <c r="AU6" s="36">
        <f t="shared" ref="AU6:BC6" si="6">IF(AU7="",NA(),AU7)</f>
        <v>344.93</v>
      </c>
      <c r="AV6" s="36">
        <f t="shared" si="6"/>
        <v>142.07</v>
      </c>
      <c r="AW6" s="36">
        <f t="shared" si="6"/>
        <v>161.06</v>
      </c>
      <c r="AX6" s="36">
        <f t="shared" si="6"/>
        <v>155.77000000000001</v>
      </c>
      <c r="AY6" s="36">
        <f t="shared" si="6"/>
        <v>701</v>
      </c>
      <c r="AZ6" s="36">
        <f t="shared" si="6"/>
        <v>739.59</v>
      </c>
      <c r="BA6" s="36">
        <f t="shared" si="6"/>
        <v>335.95</v>
      </c>
      <c r="BB6" s="36">
        <f t="shared" si="6"/>
        <v>346.59</v>
      </c>
      <c r="BC6" s="36">
        <f t="shared" si="6"/>
        <v>357.82</v>
      </c>
      <c r="BD6" s="35" t="str">
        <f>IF(BD7="","",IF(BD7="-","【-】","【"&amp;SUBSTITUTE(TEXT(BD7,"#,##0.00"),"-","△")&amp;"】"))</f>
        <v>【262.87】</v>
      </c>
      <c r="BE6" s="36">
        <f>IF(BE7="",NA(),BE7)</f>
        <v>406.59</v>
      </c>
      <c r="BF6" s="36">
        <f t="shared" ref="BF6:BN6" si="7">IF(BF7="",NA(),BF7)</f>
        <v>408.09</v>
      </c>
      <c r="BG6" s="36">
        <f t="shared" si="7"/>
        <v>421.14</v>
      </c>
      <c r="BH6" s="36">
        <f t="shared" si="7"/>
        <v>417.19</v>
      </c>
      <c r="BI6" s="36">
        <f t="shared" si="7"/>
        <v>416.81</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103.94</v>
      </c>
      <c r="BQ6" s="36">
        <f t="shared" ref="BQ6:BY6" si="8">IF(BQ7="",NA(),BQ7)</f>
        <v>103.3</v>
      </c>
      <c r="BR6" s="36">
        <f t="shared" si="8"/>
        <v>104.08</v>
      </c>
      <c r="BS6" s="36">
        <f t="shared" si="8"/>
        <v>106.58</v>
      </c>
      <c r="BT6" s="36">
        <f t="shared" si="8"/>
        <v>104.69</v>
      </c>
      <c r="BU6" s="36">
        <f t="shared" si="8"/>
        <v>100.27</v>
      </c>
      <c r="BV6" s="36">
        <f t="shared" si="8"/>
        <v>99.46</v>
      </c>
      <c r="BW6" s="36">
        <f t="shared" si="8"/>
        <v>105.21</v>
      </c>
      <c r="BX6" s="36">
        <f t="shared" si="8"/>
        <v>105.71</v>
      </c>
      <c r="BY6" s="36">
        <f t="shared" si="8"/>
        <v>106.01</v>
      </c>
      <c r="BZ6" s="35" t="str">
        <f>IF(BZ7="","",IF(BZ7="-","【-】","【"&amp;SUBSTITUTE(TEXT(BZ7,"#,##0.00"),"-","△")&amp;"】"))</f>
        <v>【105.59】</v>
      </c>
      <c r="CA6" s="36">
        <f>IF(CA7="",NA(),CA7)</f>
        <v>179.01</v>
      </c>
      <c r="CB6" s="36">
        <f t="shared" ref="CB6:CJ6" si="9">IF(CB7="",NA(),CB7)</f>
        <v>180.21</v>
      </c>
      <c r="CC6" s="36">
        <f t="shared" si="9"/>
        <v>179.07</v>
      </c>
      <c r="CD6" s="36">
        <f t="shared" si="9"/>
        <v>175.18</v>
      </c>
      <c r="CE6" s="36">
        <f t="shared" si="9"/>
        <v>178.46</v>
      </c>
      <c r="CF6" s="36">
        <f t="shared" si="9"/>
        <v>169.62</v>
      </c>
      <c r="CG6" s="36">
        <f t="shared" si="9"/>
        <v>171.78</v>
      </c>
      <c r="CH6" s="36">
        <f t="shared" si="9"/>
        <v>162.59</v>
      </c>
      <c r="CI6" s="36">
        <f t="shared" si="9"/>
        <v>162.15</v>
      </c>
      <c r="CJ6" s="36">
        <f t="shared" si="9"/>
        <v>162.24</v>
      </c>
      <c r="CK6" s="35" t="str">
        <f>IF(CK7="","",IF(CK7="-","【-】","【"&amp;SUBSTITUTE(TEXT(CK7,"#,##0.00"),"-","△")&amp;"】"))</f>
        <v>【163.27】</v>
      </c>
      <c r="CL6" s="36">
        <f>IF(CL7="",NA(),CL7)</f>
        <v>69.459999999999994</v>
      </c>
      <c r="CM6" s="36">
        <f t="shared" ref="CM6:CU6" si="10">IF(CM7="",NA(),CM7)</f>
        <v>68.98</v>
      </c>
      <c r="CN6" s="36">
        <f t="shared" si="10"/>
        <v>66.790000000000006</v>
      </c>
      <c r="CO6" s="36">
        <f t="shared" si="10"/>
        <v>64.260000000000005</v>
      </c>
      <c r="CP6" s="36">
        <f t="shared" si="10"/>
        <v>64.38</v>
      </c>
      <c r="CQ6" s="36">
        <f t="shared" si="10"/>
        <v>59.88</v>
      </c>
      <c r="CR6" s="36">
        <f t="shared" si="10"/>
        <v>59.68</v>
      </c>
      <c r="CS6" s="36">
        <f t="shared" si="10"/>
        <v>59.17</v>
      </c>
      <c r="CT6" s="36">
        <f t="shared" si="10"/>
        <v>59.34</v>
      </c>
      <c r="CU6" s="36">
        <f t="shared" si="10"/>
        <v>59.11</v>
      </c>
      <c r="CV6" s="35" t="str">
        <f>IF(CV7="","",IF(CV7="-","【-】","【"&amp;SUBSTITUTE(TEXT(CV7,"#,##0.00"),"-","△")&amp;"】"))</f>
        <v>【59.94】</v>
      </c>
      <c r="CW6" s="36">
        <f>IF(CW7="",NA(),CW7)</f>
        <v>92.47</v>
      </c>
      <c r="CX6" s="36">
        <f t="shared" ref="CX6:DF6" si="11">IF(CX7="",NA(),CX7)</f>
        <v>91.66</v>
      </c>
      <c r="CY6" s="36">
        <f t="shared" si="11"/>
        <v>93.17</v>
      </c>
      <c r="CZ6" s="36">
        <f t="shared" si="11"/>
        <v>94.78</v>
      </c>
      <c r="DA6" s="36">
        <f t="shared" si="11"/>
        <v>94.6</v>
      </c>
      <c r="DB6" s="36">
        <f t="shared" si="11"/>
        <v>87.65</v>
      </c>
      <c r="DC6" s="36">
        <f t="shared" si="11"/>
        <v>87.63</v>
      </c>
      <c r="DD6" s="36">
        <f t="shared" si="11"/>
        <v>87.6</v>
      </c>
      <c r="DE6" s="36">
        <f t="shared" si="11"/>
        <v>87.74</v>
      </c>
      <c r="DF6" s="36">
        <f t="shared" si="11"/>
        <v>87.91</v>
      </c>
      <c r="DG6" s="35" t="str">
        <f>IF(DG7="","",IF(DG7="-","【-】","【"&amp;SUBSTITUTE(TEXT(DG7,"#,##0.00"),"-","△")&amp;"】"))</f>
        <v>【90.22】</v>
      </c>
      <c r="DH6" s="36">
        <f>IF(DH7="",NA(),DH7)</f>
        <v>44.7</v>
      </c>
      <c r="DI6" s="36">
        <f t="shared" ref="DI6:DQ6" si="12">IF(DI7="",NA(),DI7)</f>
        <v>45.85</v>
      </c>
      <c r="DJ6" s="36">
        <f t="shared" si="12"/>
        <v>45.83</v>
      </c>
      <c r="DK6" s="36">
        <f t="shared" si="12"/>
        <v>46.83</v>
      </c>
      <c r="DL6" s="36">
        <f t="shared" si="12"/>
        <v>46.86</v>
      </c>
      <c r="DM6" s="36">
        <f t="shared" si="12"/>
        <v>38.69</v>
      </c>
      <c r="DN6" s="36">
        <f t="shared" si="12"/>
        <v>39.65</v>
      </c>
      <c r="DO6" s="36">
        <f t="shared" si="12"/>
        <v>45.25</v>
      </c>
      <c r="DP6" s="36">
        <f t="shared" si="12"/>
        <v>46.27</v>
      </c>
      <c r="DQ6" s="36">
        <f t="shared" si="12"/>
        <v>46.88</v>
      </c>
      <c r="DR6" s="35" t="str">
        <f>IF(DR7="","",IF(DR7="-","【-】","【"&amp;SUBSTITUTE(TEXT(DR7,"#,##0.00"),"-","△")&amp;"】"))</f>
        <v>【47.91】</v>
      </c>
      <c r="DS6" s="36">
        <f>IF(DS7="",NA(),DS7)</f>
        <v>11.03</v>
      </c>
      <c r="DT6" s="36">
        <f t="shared" ref="DT6:EB6" si="13">IF(DT7="",NA(),DT7)</f>
        <v>13.56</v>
      </c>
      <c r="DU6" s="36">
        <f t="shared" si="13"/>
        <v>14.48</v>
      </c>
      <c r="DV6" s="36">
        <f t="shared" si="13"/>
        <v>17.07</v>
      </c>
      <c r="DW6" s="36">
        <f t="shared" si="13"/>
        <v>18.399999999999999</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0.38</v>
      </c>
      <c r="EE6" s="36">
        <f t="shared" ref="EE6:EM6" si="14">IF(EE7="",NA(),EE7)</f>
        <v>0.74</v>
      </c>
      <c r="EF6" s="36">
        <f t="shared" si="14"/>
        <v>0.79</v>
      </c>
      <c r="EG6" s="36">
        <f t="shared" si="14"/>
        <v>1.64</v>
      </c>
      <c r="EH6" s="36">
        <f t="shared" si="14"/>
        <v>0.87</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162116</v>
      </c>
      <c r="D7" s="38">
        <v>46</v>
      </c>
      <c r="E7" s="38">
        <v>1</v>
      </c>
      <c r="F7" s="38">
        <v>0</v>
      </c>
      <c r="G7" s="38">
        <v>1</v>
      </c>
      <c r="H7" s="38" t="s">
        <v>105</v>
      </c>
      <c r="I7" s="38" t="s">
        <v>106</v>
      </c>
      <c r="J7" s="38" t="s">
        <v>107</v>
      </c>
      <c r="K7" s="38" t="s">
        <v>108</v>
      </c>
      <c r="L7" s="38" t="s">
        <v>109</v>
      </c>
      <c r="M7" s="38"/>
      <c r="N7" s="39" t="s">
        <v>110</v>
      </c>
      <c r="O7" s="39">
        <v>55.8</v>
      </c>
      <c r="P7" s="39">
        <v>99</v>
      </c>
      <c r="Q7" s="39">
        <v>3348</v>
      </c>
      <c r="R7" s="39">
        <v>93934</v>
      </c>
      <c r="S7" s="39">
        <v>109.43</v>
      </c>
      <c r="T7" s="39">
        <v>858.39</v>
      </c>
      <c r="U7" s="39">
        <v>92776</v>
      </c>
      <c r="V7" s="39">
        <v>109.18</v>
      </c>
      <c r="W7" s="39">
        <v>849.75</v>
      </c>
      <c r="X7" s="39">
        <v>108.56</v>
      </c>
      <c r="Y7" s="39">
        <v>108.68</v>
      </c>
      <c r="Z7" s="39">
        <v>109.66</v>
      </c>
      <c r="AA7" s="39">
        <v>112.22</v>
      </c>
      <c r="AB7" s="39">
        <v>110.18</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301.16000000000003</v>
      </c>
      <c r="AU7" s="39">
        <v>344.93</v>
      </c>
      <c r="AV7" s="39">
        <v>142.07</v>
      </c>
      <c r="AW7" s="39">
        <v>161.06</v>
      </c>
      <c r="AX7" s="39">
        <v>155.77000000000001</v>
      </c>
      <c r="AY7" s="39">
        <v>701</v>
      </c>
      <c r="AZ7" s="39">
        <v>739.59</v>
      </c>
      <c r="BA7" s="39">
        <v>335.95</v>
      </c>
      <c r="BB7" s="39">
        <v>346.59</v>
      </c>
      <c r="BC7" s="39">
        <v>357.82</v>
      </c>
      <c r="BD7" s="39">
        <v>262.87</v>
      </c>
      <c r="BE7" s="39">
        <v>406.59</v>
      </c>
      <c r="BF7" s="39">
        <v>408.09</v>
      </c>
      <c r="BG7" s="39">
        <v>421.14</v>
      </c>
      <c r="BH7" s="39">
        <v>417.19</v>
      </c>
      <c r="BI7" s="39">
        <v>416.81</v>
      </c>
      <c r="BJ7" s="39">
        <v>330.99</v>
      </c>
      <c r="BK7" s="39">
        <v>324.08999999999997</v>
      </c>
      <c r="BL7" s="39">
        <v>319.82</v>
      </c>
      <c r="BM7" s="39">
        <v>312.02999999999997</v>
      </c>
      <c r="BN7" s="39">
        <v>307.45999999999998</v>
      </c>
      <c r="BO7" s="39">
        <v>270.87</v>
      </c>
      <c r="BP7" s="39">
        <v>103.94</v>
      </c>
      <c r="BQ7" s="39">
        <v>103.3</v>
      </c>
      <c r="BR7" s="39">
        <v>104.08</v>
      </c>
      <c r="BS7" s="39">
        <v>106.58</v>
      </c>
      <c r="BT7" s="39">
        <v>104.69</v>
      </c>
      <c r="BU7" s="39">
        <v>100.27</v>
      </c>
      <c r="BV7" s="39">
        <v>99.46</v>
      </c>
      <c r="BW7" s="39">
        <v>105.21</v>
      </c>
      <c r="BX7" s="39">
        <v>105.71</v>
      </c>
      <c r="BY7" s="39">
        <v>106.01</v>
      </c>
      <c r="BZ7" s="39">
        <v>105.59</v>
      </c>
      <c r="CA7" s="39">
        <v>179.01</v>
      </c>
      <c r="CB7" s="39">
        <v>180.21</v>
      </c>
      <c r="CC7" s="39">
        <v>179.07</v>
      </c>
      <c r="CD7" s="39">
        <v>175.18</v>
      </c>
      <c r="CE7" s="39">
        <v>178.46</v>
      </c>
      <c r="CF7" s="39">
        <v>169.62</v>
      </c>
      <c r="CG7" s="39">
        <v>171.78</v>
      </c>
      <c r="CH7" s="39">
        <v>162.59</v>
      </c>
      <c r="CI7" s="39">
        <v>162.15</v>
      </c>
      <c r="CJ7" s="39">
        <v>162.24</v>
      </c>
      <c r="CK7" s="39">
        <v>163.27000000000001</v>
      </c>
      <c r="CL7" s="39">
        <v>69.459999999999994</v>
      </c>
      <c r="CM7" s="39">
        <v>68.98</v>
      </c>
      <c r="CN7" s="39">
        <v>66.790000000000006</v>
      </c>
      <c r="CO7" s="39">
        <v>64.260000000000005</v>
      </c>
      <c r="CP7" s="39">
        <v>64.38</v>
      </c>
      <c r="CQ7" s="39">
        <v>59.88</v>
      </c>
      <c r="CR7" s="39">
        <v>59.68</v>
      </c>
      <c r="CS7" s="39">
        <v>59.17</v>
      </c>
      <c r="CT7" s="39">
        <v>59.34</v>
      </c>
      <c r="CU7" s="39">
        <v>59.11</v>
      </c>
      <c r="CV7" s="39">
        <v>59.94</v>
      </c>
      <c r="CW7" s="39">
        <v>92.47</v>
      </c>
      <c r="CX7" s="39">
        <v>91.66</v>
      </c>
      <c r="CY7" s="39">
        <v>93.17</v>
      </c>
      <c r="CZ7" s="39">
        <v>94.78</v>
      </c>
      <c r="DA7" s="39">
        <v>94.6</v>
      </c>
      <c r="DB7" s="39">
        <v>87.65</v>
      </c>
      <c r="DC7" s="39">
        <v>87.63</v>
      </c>
      <c r="DD7" s="39">
        <v>87.6</v>
      </c>
      <c r="DE7" s="39">
        <v>87.74</v>
      </c>
      <c r="DF7" s="39">
        <v>87.91</v>
      </c>
      <c r="DG7" s="39">
        <v>90.22</v>
      </c>
      <c r="DH7" s="39">
        <v>44.7</v>
      </c>
      <c r="DI7" s="39">
        <v>45.85</v>
      </c>
      <c r="DJ7" s="39">
        <v>45.83</v>
      </c>
      <c r="DK7" s="39">
        <v>46.83</v>
      </c>
      <c r="DL7" s="39">
        <v>46.86</v>
      </c>
      <c r="DM7" s="39">
        <v>38.69</v>
      </c>
      <c r="DN7" s="39">
        <v>39.65</v>
      </c>
      <c r="DO7" s="39">
        <v>45.25</v>
      </c>
      <c r="DP7" s="39">
        <v>46.27</v>
      </c>
      <c r="DQ7" s="39">
        <v>46.88</v>
      </c>
      <c r="DR7" s="39">
        <v>47.91</v>
      </c>
      <c r="DS7" s="39">
        <v>11.03</v>
      </c>
      <c r="DT7" s="39">
        <v>13.56</v>
      </c>
      <c r="DU7" s="39">
        <v>14.48</v>
      </c>
      <c r="DV7" s="39">
        <v>17.07</v>
      </c>
      <c r="DW7" s="39">
        <v>18.399999999999999</v>
      </c>
      <c r="DX7" s="39">
        <v>8.4</v>
      </c>
      <c r="DY7" s="39">
        <v>9.7100000000000009</v>
      </c>
      <c r="DZ7" s="39">
        <v>10.71</v>
      </c>
      <c r="EA7" s="39">
        <v>10.93</v>
      </c>
      <c r="EB7" s="39">
        <v>13.39</v>
      </c>
      <c r="EC7" s="39">
        <v>15</v>
      </c>
      <c r="ED7" s="39">
        <v>0.38</v>
      </c>
      <c r="EE7" s="39">
        <v>0.74</v>
      </c>
      <c r="EF7" s="39">
        <v>0.79</v>
      </c>
      <c r="EG7" s="39">
        <v>1.64</v>
      </c>
      <c r="EH7" s="39">
        <v>0.87</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富山県</cp:lastModifiedBy>
  <cp:lastPrinted>2018-02-20T07:05:30Z</cp:lastPrinted>
  <dcterms:created xsi:type="dcterms:W3CDTF">2017-12-25T01:27:14Z</dcterms:created>
  <dcterms:modified xsi:type="dcterms:W3CDTF">2018-02-20T07:05:31Z</dcterms:modified>
</cp:coreProperties>
</file>