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G08011\Desktop\"/>
    </mc:Choice>
  </mc:AlternateContent>
  <bookViews>
    <workbookView xWindow="0" yWindow="0" windowWidth="19200" windowHeight="1137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P10" i="4"/>
  <c r="AT8" i="4"/>
  <c r="W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<sst xmlns="http://schemas.openxmlformats.org/spreadsheetml/2006/main" count="240" uniqueCount="125">
  <si>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</si>
  <si>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</si>
  <si>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</si>
  <si>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</si>
  <si>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</si>
  <si>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</si>
  <si>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</si>
  <si>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</si>
  <si>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</si>
  <si>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</si>
  <si>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</si>
  <si>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</si>
  <si>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</si>
  <si>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</si>
  <si>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</si>
  <si>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</si>
  <si>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</si>
  <si>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</si>
  <si>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</si>
  <si>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</si>
  <si>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</si>
  <si>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</si>
  <si>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</si>
  <si>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</si>
  <si>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</si>
  <si>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</si>
  <si>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</si>
  <si>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</si>
  <si>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</si>
  <si>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</si>
  <si>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</si>
  <si>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</si>
  <si>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</si>
  <si>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</si>
  <si>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</si>
  <si>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</si>
  <si>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</si>
  <si>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</si>
  <si>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</si>
  <si>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</si>
  <si>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</si>
  <si>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</si>
  <si>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</si>
  <si>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</si>
  <si>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</si>
  <si>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</si>
  <si>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</si>
  <si>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</si>
  <si>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</si>
  <si>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</si>
  <si>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</si>
  <si>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</si>
  <si>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</si>
  <si>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</si>
  <si>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</si>
  <si>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</si>
  <si>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</si>
  <si>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</si>
  <si>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</si>
  <si>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</si>
  <si>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</si>
  <si>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</si>
  <si>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</si>
  <si>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</si>
  <si>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</si>
  <si>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</si>
  <si>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</si>
  <si>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</si>
  <si>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</si>
  <si>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</si>
  <si>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</si>
  <si>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</si>
  <si>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</si>
  <si>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</si>
  <si>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</si>
  <si>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</si>
  <si>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</si>
  <si>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</si>
  <si>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</si>
  <si>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</si>
  <si>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</si>
  <si>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</si>
  <si>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</si>
  <si>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</si>
  <si>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</si>
  <si>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</si>
  <si>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</si>
  <si>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</si>
  <si>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</si>
  <si>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</si>
  <si>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</si>
  <si>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</si>
  <si>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</si>
  <si>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</si>
  <si>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</si>
  <si>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</si>
  <si>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</si>
  <si>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</si>
  <si>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</si>
  <si>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</si>
  <si>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</si>
  <si>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</si>
  <si>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</si>
  <si>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</si>
  <si>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</si>
  <si>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</si>
  <si>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</si>
  <si>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</si>
  <si>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</si>
  <si>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上市町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</si>
  <si>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</si>
  <si>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</si>
  <si>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</si>
  <si>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</si>
  <si>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</si>
  <si>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</si>
  <si>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</si>
  <si>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</si>
  <si>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</si>
  <si>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</si>
  <si>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</si>
  <si>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①収益的収支比率は70.28％（H28）と単年度については赤字となっており、経営の健全性については一定の水準に達していない状況である。
④企業債残高対事業規模比率は、類似団体の平均値を下回った。
⑤経費回収率は79.77％と類似団体の平均値よりは高かったものの、100％を下回っており、使用料では回収できていない。 
⑥汚水処理原価は、類似団体の平均値を下回った。
⑦施設利用率は、ここ数年は類似団体の平均値を上回っており、施設の効率性が図られているといえる。
⑧水洗化率については、類似団体の平均値より高い水準にあり、今後も水洗化率の向上に努めていく。</t>
    <rPh sb="92" eb="93">
      <t>シタ</t>
    </rPh>
    <rPh sb="112" eb="114">
      <t>ルイジ</t>
    </rPh>
    <rPh sb="114" eb="116">
      <t>ダンタイ</t>
    </rPh>
    <rPh sb="117" eb="119">
      <t>ヘイキン</t>
    </rPh>
    <rPh sb="119" eb="120">
      <t>アタイ</t>
    </rPh>
    <rPh sb="123" eb="124">
      <t>タカ</t>
    </rPh>
    <rPh sb="177" eb="178">
      <t>シタ</t>
    </rPh>
    <rPh sb="193" eb="195">
      <t>スウネン</t>
    </rPh>
    <rPh sb="205" eb="206">
      <t>ウエ</t>
    </rPh>
    <phoneticPr fontId="4"/>
  </si>
  <si>
    <t>非設置</t>
    <rPh sb="0" eb="1">
      <t>ヒ</t>
    </rPh>
    <rPh sb="1" eb="3">
      <t>セッチ</t>
    </rPh>
    <phoneticPr fontId="4"/>
  </si>
  <si>
    <t>　今のところ、布設後30年を経過した管渠はないが、今後、管渠の点検等が必要となってくる為、十分に留意していく必要がある。</t>
    <phoneticPr fontId="4"/>
  </si>
  <si>
    <t>　本町においては、収益的収支比率はここ数年65～75％前後で推移し、赤字が続いている状況である。汚水管渠の面的整備事業が終了しているため、今後は下水道事業の普及啓発に努め、経営の効率性をより高めることが必要と考えられる。
　また、平成29年度から、森尻処理区において、中新川広域行政事務組合の中新川公共下水道への管渠接続事業を進めており、平成33年度に当事業が完了すれば、汚水処理の一元化により、汚水処理費用の削減を計ることが期待される。</t>
    <rPh sb="115" eb="117">
      <t>ヘイセイ</t>
    </rPh>
    <rPh sb="119" eb="120">
      <t>ネン</t>
    </rPh>
    <rPh sb="120" eb="121">
      <t>ド</t>
    </rPh>
    <rPh sb="124" eb="126">
      <t>モリジリ</t>
    </rPh>
    <rPh sb="126" eb="128">
      <t>ショリ</t>
    </rPh>
    <rPh sb="128" eb="129">
      <t>ク</t>
    </rPh>
    <rPh sb="134" eb="137">
      <t>ナカニイカワ</t>
    </rPh>
    <rPh sb="137" eb="139">
      <t>コウイキ</t>
    </rPh>
    <rPh sb="139" eb="141">
      <t>ギョウセイ</t>
    </rPh>
    <rPh sb="141" eb="143">
      <t>ジム</t>
    </rPh>
    <rPh sb="143" eb="145">
      <t>クミアイ</t>
    </rPh>
    <rPh sb="146" eb="149">
      <t>ナカニイカワ</t>
    </rPh>
    <rPh sb="149" eb="151">
      <t>コウキョウ</t>
    </rPh>
    <rPh sb="151" eb="154">
      <t>ゲスイドウ</t>
    </rPh>
    <rPh sb="156" eb="157">
      <t>カン</t>
    </rPh>
    <rPh sb="157" eb="158">
      <t>キョ</t>
    </rPh>
    <rPh sb="158" eb="160">
      <t>セツゾク</t>
    </rPh>
    <rPh sb="160" eb="162">
      <t>ジギョウ</t>
    </rPh>
    <rPh sb="163" eb="164">
      <t>スス</t>
    </rPh>
    <rPh sb="169" eb="171">
      <t>ヘイセイ</t>
    </rPh>
    <rPh sb="173" eb="175">
      <t>ネンド</t>
    </rPh>
    <rPh sb="176" eb="177">
      <t>トウ</t>
    </rPh>
    <rPh sb="177" eb="179">
      <t>ジギョウ</t>
    </rPh>
    <rPh sb="180" eb="182">
      <t>カンリョウ</t>
    </rPh>
    <rPh sb="186" eb="188">
      <t>オスイ</t>
    </rPh>
    <rPh sb="188" eb="190">
      <t>ショリ</t>
    </rPh>
    <rPh sb="191" eb="194">
      <t>イチゲンカ</t>
    </rPh>
    <rPh sb="198" eb="200">
      <t>オスイ</t>
    </rPh>
    <rPh sb="200" eb="202">
      <t>ショリ</t>
    </rPh>
    <rPh sb="202" eb="204">
      <t>ヒヨウ</t>
    </rPh>
    <rPh sb="205" eb="207">
      <t>サクゲン</t>
    </rPh>
    <rPh sb="208" eb="209">
      <t>ハカ</t>
    </rPh>
    <rPh sb="213" eb="215">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</si>
</sst>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5E-4BD2-9415-34BE32F886DF}"/>
            </c:ext>
          </c:extLst>
        </c:ser>
        <c:dLbls>
          <c:showLegendKey val="0"/>
          <c:showVal val="0"/>
          <c:showCatName val="0"/>
          <c:showSerName val="0"/>
          <c:showPercent val="0"/>
          <c:showBubbleSize val="0"/>
        </c:dLbls>
        <c:gapWidth val="150"/>
        <c:axId val="448928816"/>
        <c:axId val="44892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C85E-4BD2-9415-34BE32F886DF}"/>
            </c:ext>
          </c:extLst>
        </c:ser>
        <c:dLbls>
          <c:showLegendKey val="0"/>
          <c:showVal val="0"/>
          <c:showCatName val="0"/>
          <c:showSerName val="0"/>
          <c:showPercent val="0"/>
          <c:showBubbleSize val="0"/>
        </c:dLbls>
        <c:marker val="1"/>
        <c:smooth val="0"/>
        <c:axId val="448928816"/>
        <c:axId val="448929208"/>
      </c:lineChart>
      <c:dateAx>
        <c:axId val="448928816"/>
        <c:scaling>
          <c:orientation val="minMax"/>
        </c:scaling>
        <c:delete val="1"/>
        <c:axPos val="b"/>
        <c:numFmt formatCode="ge" sourceLinked="1"/>
        <c:majorTickMark val="none"/>
        <c:minorTickMark val="none"/>
        <c:tickLblPos val="none"/>
        <c:crossAx val="448929208"/>
        <c:crosses val="autoZero"/>
        <c:auto val="1"/>
        <c:lblOffset val="100"/>
        <c:baseTimeUnit val="years"/>
      </c:dateAx>
      <c:valAx>
        <c:axId val="44892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2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83.46</c:v>
                </c:pt>
                <c:pt idx="1">
                  <c:v>86.77</c:v>
                </c:pt>
                <c:pt idx="2">
                  <c:v>88.38</c:v>
                </c:pt>
                <c:pt idx="3">
                  <c:v>89.85</c:v>
                </c:pt>
                <c:pt idx="4">
                  <c:v>89</c:v>
                </c:pt>
              </c:numCache>
            </c:numRef>
          </c:val>
          <c:extLst>
            <c:ext xmlns:c16="http://schemas.microsoft.com/office/drawing/2014/chart" uri="{C3380CC4-5D6E-409C-BE32-E72D297353CC}">
              <c16:uniqueId val="{00000000-6340-47D1-B382-FE55895AF99F}"/>
            </c:ext>
          </c:extLst>
        </c:ser>
        <c:dLbls>
          <c:showLegendKey val="0"/>
          <c:showVal val="0"/>
          <c:showCatName val="0"/>
          <c:showSerName val="0"/>
          <c:showPercent val="0"/>
          <c:showBubbleSize val="0"/>
        </c:dLbls>
        <c:gapWidth val="150"/>
        <c:axId val="446078280"/>
        <c:axId val="44607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6340-47D1-B382-FE55895AF99F}"/>
            </c:ext>
          </c:extLst>
        </c:ser>
        <c:dLbls>
          <c:showLegendKey val="0"/>
          <c:showVal val="0"/>
          <c:showCatName val="0"/>
          <c:showSerName val="0"/>
          <c:showPercent val="0"/>
          <c:showBubbleSize val="0"/>
        </c:dLbls>
        <c:marker val="1"/>
        <c:smooth val="0"/>
        <c:axId val="446078280"/>
        <c:axId val="446078672"/>
      </c:lineChart>
      <c:dateAx>
        <c:axId val="446078280"/>
        <c:scaling>
          <c:orientation val="minMax"/>
        </c:scaling>
        <c:delete val="1"/>
        <c:axPos val="b"/>
        <c:numFmt formatCode="ge" sourceLinked="1"/>
        <c:majorTickMark val="none"/>
        <c:minorTickMark val="none"/>
        <c:tickLblPos val="none"/>
        <c:crossAx val="446078672"/>
        <c:crosses val="autoZero"/>
        <c:auto val="1"/>
        <c:lblOffset val="100"/>
        <c:baseTimeUnit val="years"/>
      </c:dateAx>
      <c:valAx>
        <c:axId val="44607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07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87.89</c:v>
                </c:pt>
                <c:pt idx="1">
                  <c:v>88.4</c:v>
                </c:pt>
                <c:pt idx="2">
                  <c:v>89.39</c:v>
                </c:pt>
                <c:pt idx="3">
                  <c:v>90.01</c:v>
                </c:pt>
                <c:pt idx="4">
                  <c:v>90.43</c:v>
                </c:pt>
              </c:numCache>
            </c:numRef>
          </c:val>
          <c:extLst>
            <c:ext xmlns:c16="http://schemas.microsoft.com/office/drawing/2014/chart" uri="{C3380CC4-5D6E-409C-BE32-E72D297353CC}">
              <c16:uniqueId val="{00000000-A2D4-4E75-81EF-4E7DAFB05D33}"/>
            </c:ext>
          </c:extLst>
        </c:ser>
        <c:dLbls>
          <c:showLegendKey val="0"/>
          <c:showVal val="0"/>
          <c:showCatName val="0"/>
          <c:showSerName val="0"/>
          <c:showPercent val="0"/>
          <c:showBubbleSize val="0"/>
        </c:dLbls>
        <c:gapWidth val="150"/>
        <c:axId val="446079848"/>
        <c:axId val="44608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A2D4-4E75-81EF-4E7DAFB05D33}"/>
            </c:ext>
          </c:extLst>
        </c:ser>
        <c:dLbls>
          <c:showLegendKey val="0"/>
          <c:showVal val="0"/>
          <c:showCatName val="0"/>
          <c:showSerName val="0"/>
          <c:showPercent val="0"/>
          <c:showBubbleSize val="0"/>
        </c:dLbls>
        <c:marker val="1"/>
        <c:smooth val="0"/>
        <c:axId val="446079848"/>
        <c:axId val="446080240"/>
      </c:lineChart>
      <c:dateAx>
        <c:axId val="446079848"/>
        <c:scaling>
          <c:orientation val="minMax"/>
        </c:scaling>
        <c:delete val="1"/>
        <c:axPos val="b"/>
        <c:numFmt formatCode="ge" sourceLinked="1"/>
        <c:majorTickMark val="none"/>
        <c:minorTickMark val="none"/>
        <c:tickLblPos val="none"/>
        <c:crossAx val="446080240"/>
        <c:crosses val="autoZero"/>
        <c:auto val="1"/>
        <c:lblOffset val="100"/>
        <c:baseTimeUnit val="years"/>
      </c:dateAx>
      <c:valAx>
        <c:axId val="44608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07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76.349999999999994</c:v>
                </c:pt>
                <c:pt idx="1">
                  <c:v>70.77</c:v>
                </c:pt>
                <c:pt idx="2">
                  <c:v>66.52</c:v>
                </c:pt>
                <c:pt idx="3">
                  <c:v>64.69</c:v>
                </c:pt>
                <c:pt idx="4">
                  <c:v>70.28</c:v>
                </c:pt>
              </c:numCache>
            </c:numRef>
          </c:val>
          <c:extLst>
            <c:ext xmlns:c16="http://schemas.microsoft.com/office/drawing/2014/chart" uri="{C3380CC4-5D6E-409C-BE32-E72D297353CC}">
              <c16:uniqueId val="{00000000-C541-4424-8BFE-D01F7AFB999A}"/>
            </c:ext>
          </c:extLst>
        </c:ser>
        <c:dLbls>
          <c:showLegendKey val="0"/>
          <c:showVal val="0"/>
          <c:showCatName val="0"/>
          <c:showSerName val="0"/>
          <c:showPercent val="0"/>
          <c:showBubbleSize val="0"/>
        </c:dLbls>
        <c:gapWidth val="150"/>
        <c:axId val="448930384"/>
        <c:axId val="4492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41-4424-8BFE-D01F7AFB999A}"/>
            </c:ext>
          </c:extLst>
        </c:ser>
        <c:dLbls>
          <c:showLegendKey val="0"/>
          <c:showVal val="0"/>
          <c:showCatName val="0"/>
          <c:showSerName val="0"/>
          <c:showPercent val="0"/>
          <c:showBubbleSize val="0"/>
        </c:dLbls>
        <c:marker val="1"/>
        <c:smooth val="0"/>
        <c:axId val="448930384"/>
        <c:axId val="449256768"/>
      </c:lineChart>
      <c:dateAx>
        <c:axId val="448930384"/>
        <c:scaling>
          <c:orientation val="minMax"/>
        </c:scaling>
        <c:delete val="1"/>
        <c:axPos val="b"/>
        <c:numFmt formatCode="ge" sourceLinked="1"/>
        <c:majorTickMark val="none"/>
        <c:minorTickMark val="none"/>
        <c:tickLblPos val="none"/>
        <c:crossAx val="449256768"/>
        <c:crosses val="autoZero"/>
        <c:auto val="1"/>
        <c:lblOffset val="100"/>
        <c:baseTimeUnit val="years"/>
      </c:dateAx>
      <c:valAx>
        <c:axId val="4492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93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8C-4FA2-A5E1-D8233A29556D}"/>
            </c:ext>
          </c:extLst>
        </c:ser>
        <c:dLbls>
          <c:showLegendKey val="0"/>
          <c:showVal val="0"/>
          <c:showCatName val="0"/>
          <c:showSerName val="0"/>
          <c:showPercent val="0"/>
          <c:showBubbleSize val="0"/>
        </c:dLbls>
        <c:gapWidth val="150"/>
        <c:axId val="449257944"/>
        <c:axId val="44925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8C-4FA2-A5E1-D8233A29556D}"/>
            </c:ext>
          </c:extLst>
        </c:ser>
        <c:dLbls>
          <c:showLegendKey val="0"/>
          <c:showVal val="0"/>
          <c:showCatName val="0"/>
          <c:showSerName val="0"/>
          <c:showPercent val="0"/>
          <c:showBubbleSize val="0"/>
        </c:dLbls>
        <c:marker val="1"/>
        <c:smooth val="0"/>
        <c:axId val="449257944"/>
        <c:axId val="449258336"/>
      </c:lineChart>
      <c:dateAx>
        <c:axId val="449257944"/>
        <c:scaling>
          <c:orientation val="minMax"/>
        </c:scaling>
        <c:delete val="1"/>
        <c:axPos val="b"/>
        <c:numFmt formatCode="ge" sourceLinked="1"/>
        <c:majorTickMark val="none"/>
        <c:minorTickMark val="none"/>
        <c:tickLblPos val="none"/>
        <c:crossAx val="449258336"/>
        <c:crosses val="autoZero"/>
        <c:auto val="1"/>
        <c:lblOffset val="100"/>
        <c:baseTimeUnit val="years"/>
      </c:dateAx>
      <c:valAx>
        <c:axId val="4492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5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E0-4DF7-BC81-5C7C4E31F486}"/>
            </c:ext>
          </c:extLst>
        </c:ser>
        <c:dLbls>
          <c:showLegendKey val="0"/>
          <c:showVal val="0"/>
          <c:showCatName val="0"/>
          <c:showSerName val="0"/>
          <c:showPercent val="0"/>
          <c:showBubbleSize val="0"/>
        </c:dLbls>
        <c:gapWidth val="150"/>
        <c:axId val="449259512"/>
        <c:axId val="44925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E0-4DF7-BC81-5C7C4E31F486}"/>
            </c:ext>
          </c:extLst>
        </c:ser>
        <c:dLbls>
          <c:showLegendKey val="0"/>
          <c:showVal val="0"/>
          <c:showCatName val="0"/>
          <c:showSerName val="0"/>
          <c:showPercent val="0"/>
          <c:showBubbleSize val="0"/>
        </c:dLbls>
        <c:marker val="1"/>
        <c:smooth val="0"/>
        <c:axId val="449259512"/>
        <c:axId val="449259904"/>
      </c:lineChart>
      <c:dateAx>
        <c:axId val="449259512"/>
        <c:scaling>
          <c:orientation val="minMax"/>
        </c:scaling>
        <c:delete val="1"/>
        <c:axPos val="b"/>
        <c:numFmt formatCode="ge" sourceLinked="1"/>
        <c:majorTickMark val="none"/>
        <c:minorTickMark val="none"/>
        <c:tickLblPos val="none"/>
        <c:crossAx val="449259904"/>
        <c:crosses val="autoZero"/>
        <c:auto val="1"/>
        <c:lblOffset val="100"/>
        <c:baseTimeUnit val="years"/>
      </c:dateAx>
      <c:valAx>
        <c:axId val="4492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5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57-43A3-AF77-308063BFB77E}"/>
            </c:ext>
          </c:extLst>
        </c:ser>
        <c:dLbls>
          <c:showLegendKey val="0"/>
          <c:showVal val="0"/>
          <c:showCatName val="0"/>
          <c:showSerName val="0"/>
          <c:showPercent val="0"/>
          <c:showBubbleSize val="0"/>
        </c:dLbls>
        <c:gapWidth val="150"/>
        <c:axId val="449261080"/>
        <c:axId val="4492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57-43A3-AF77-308063BFB77E}"/>
            </c:ext>
          </c:extLst>
        </c:ser>
        <c:dLbls>
          <c:showLegendKey val="0"/>
          <c:showVal val="0"/>
          <c:showCatName val="0"/>
          <c:showSerName val="0"/>
          <c:showPercent val="0"/>
          <c:showBubbleSize val="0"/>
        </c:dLbls>
        <c:marker val="1"/>
        <c:smooth val="0"/>
        <c:axId val="449261080"/>
        <c:axId val="449261472"/>
      </c:lineChart>
      <c:dateAx>
        <c:axId val="449261080"/>
        <c:scaling>
          <c:orientation val="minMax"/>
        </c:scaling>
        <c:delete val="1"/>
        <c:axPos val="b"/>
        <c:numFmt formatCode="ge" sourceLinked="1"/>
        <c:majorTickMark val="none"/>
        <c:minorTickMark val="none"/>
        <c:tickLblPos val="none"/>
        <c:crossAx val="449261472"/>
        <c:crosses val="autoZero"/>
        <c:auto val="1"/>
        <c:lblOffset val="100"/>
        <c:baseTimeUnit val="years"/>
      </c:dateAx>
      <c:valAx>
        <c:axId val="4492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6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B8-40B0-8BDD-2378D5B4AD62}"/>
            </c:ext>
          </c:extLst>
        </c:ser>
        <c:dLbls>
          <c:showLegendKey val="0"/>
          <c:showVal val="0"/>
          <c:showCatName val="0"/>
          <c:showSerName val="0"/>
          <c:showPercent val="0"/>
          <c:showBubbleSize val="0"/>
        </c:dLbls>
        <c:gapWidth val="150"/>
        <c:axId val="449262648"/>
        <c:axId val="4492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B8-40B0-8BDD-2378D5B4AD62}"/>
            </c:ext>
          </c:extLst>
        </c:ser>
        <c:dLbls>
          <c:showLegendKey val="0"/>
          <c:showVal val="0"/>
          <c:showCatName val="0"/>
          <c:showSerName val="0"/>
          <c:showPercent val="0"/>
          <c:showBubbleSize val="0"/>
        </c:dLbls>
        <c:marker val="1"/>
        <c:smooth val="0"/>
        <c:axId val="449262648"/>
        <c:axId val="449263040"/>
      </c:lineChart>
      <c:dateAx>
        <c:axId val="449262648"/>
        <c:scaling>
          <c:orientation val="minMax"/>
        </c:scaling>
        <c:delete val="1"/>
        <c:axPos val="b"/>
        <c:numFmt formatCode="ge" sourceLinked="1"/>
        <c:majorTickMark val="none"/>
        <c:minorTickMark val="none"/>
        <c:tickLblPos val="none"/>
        <c:crossAx val="449263040"/>
        <c:crosses val="autoZero"/>
        <c:auto val="1"/>
        <c:lblOffset val="100"/>
        <c:baseTimeUnit val="years"/>
      </c:dateAx>
      <c:valAx>
        <c:axId val="4492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6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1622.66</c:v>
                </c:pt>
                <c:pt idx="1">
                  <c:v>1705.43</c:v>
                </c:pt>
                <c:pt idx="2">
                  <c:v>1860</c:v>
                </c:pt>
                <c:pt idx="3">
                  <c:v>1737</c:v>
                </c:pt>
                <c:pt idx="4">
                  <c:v>884.43</c:v>
                </c:pt>
              </c:numCache>
            </c:numRef>
          </c:val>
          <c:extLst>
            <c:ext xmlns:c16="http://schemas.microsoft.com/office/drawing/2014/chart" uri="{C3380CC4-5D6E-409C-BE32-E72D297353CC}">
              <c16:uniqueId val="{00000000-C1C6-47C2-8D47-31E01E1C88D4}"/>
            </c:ext>
          </c:extLst>
        </c:ser>
        <c:dLbls>
          <c:showLegendKey val="0"/>
          <c:showVal val="0"/>
          <c:showCatName val="0"/>
          <c:showSerName val="0"/>
          <c:showPercent val="0"/>
          <c:showBubbleSize val="0"/>
        </c:dLbls>
        <c:gapWidth val="150"/>
        <c:axId val="449264216"/>
        <c:axId val="44607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C1C6-47C2-8D47-31E01E1C88D4}"/>
            </c:ext>
          </c:extLst>
        </c:ser>
        <c:dLbls>
          <c:showLegendKey val="0"/>
          <c:showVal val="0"/>
          <c:showCatName val="0"/>
          <c:showSerName val="0"/>
          <c:showPercent val="0"/>
          <c:showBubbleSize val="0"/>
        </c:dLbls>
        <c:marker val="1"/>
        <c:smooth val="0"/>
        <c:axId val="449264216"/>
        <c:axId val="446073968"/>
      </c:lineChart>
      <c:dateAx>
        <c:axId val="449264216"/>
        <c:scaling>
          <c:orientation val="minMax"/>
        </c:scaling>
        <c:delete val="1"/>
        <c:axPos val="b"/>
        <c:numFmt formatCode="ge" sourceLinked="1"/>
        <c:majorTickMark val="none"/>
        <c:minorTickMark val="none"/>
        <c:tickLblPos val="none"/>
        <c:crossAx val="446073968"/>
        <c:crosses val="autoZero"/>
        <c:auto val="1"/>
        <c:lblOffset val="100"/>
        <c:baseTimeUnit val="years"/>
      </c:dateAx>
      <c:valAx>
        <c:axId val="44607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26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67.38</c:v>
                </c:pt>
                <c:pt idx="1">
                  <c:v>60.8</c:v>
                </c:pt>
                <c:pt idx="2">
                  <c:v>55.89</c:v>
                </c:pt>
                <c:pt idx="3">
                  <c:v>60.76</c:v>
                </c:pt>
                <c:pt idx="4">
                  <c:v>79.77</c:v>
                </c:pt>
              </c:numCache>
            </c:numRef>
          </c:val>
          <c:extLst>
            <c:ext xmlns:c16="http://schemas.microsoft.com/office/drawing/2014/chart" uri="{C3380CC4-5D6E-409C-BE32-E72D297353CC}">
              <c16:uniqueId val="{00000000-55DD-4326-9F38-6341D221750F}"/>
            </c:ext>
          </c:extLst>
        </c:ser>
        <c:dLbls>
          <c:showLegendKey val="0"/>
          <c:showVal val="0"/>
          <c:showCatName val="0"/>
          <c:showSerName val="0"/>
          <c:showPercent val="0"/>
          <c:showBubbleSize val="0"/>
        </c:dLbls>
        <c:gapWidth val="150"/>
        <c:axId val="446075144"/>
        <c:axId val="44607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55DD-4326-9F38-6341D221750F}"/>
            </c:ext>
          </c:extLst>
        </c:ser>
        <c:dLbls>
          <c:showLegendKey val="0"/>
          <c:showVal val="0"/>
          <c:showCatName val="0"/>
          <c:showSerName val="0"/>
          <c:showPercent val="0"/>
          <c:showBubbleSize val="0"/>
        </c:dLbls>
        <c:marker val="1"/>
        <c:smooth val="0"/>
        <c:axId val="446075144"/>
        <c:axId val="446075536"/>
      </c:lineChart>
      <c:dateAx>
        <c:axId val="446075144"/>
        <c:scaling>
          <c:orientation val="minMax"/>
        </c:scaling>
        <c:delete val="1"/>
        <c:axPos val="b"/>
        <c:numFmt formatCode="ge" sourceLinked="1"/>
        <c:majorTickMark val="none"/>
        <c:minorTickMark val="none"/>
        <c:tickLblPos val="none"/>
        <c:crossAx val="446075536"/>
        <c:crosses val="autoZero"/>
        <c:auto val="1"/>
        <c:lblOffset val="100"/>
        <c:baseTimeUnit val="years"/>
      </c:dateAx>
      <c:valAx>
        <c:axId val="44607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07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262.98</c:v>
                </c:pt>
                <c:pt idx="1">
                  <c:v>270.60000000000002</c:v>
                </c:pt>
                <c:pt idx="2">
                  <c:v>301.14</c:v>
                </c:pt>
                <c:pt idx="3">
                  <c:v>278.8</c:v>
                </c:pt>
                <c:pt idx="4">
                  <c:v>212.66</c:v>
                </c:pt>
              </c:numCache>
            </c:numRef>
          </c:val>
          <c:extLst>
            <c:ext xmlns:c16="http://schemas.microsoft.com/office/drawing/2014/chart" uri="{C3380CC4-5D6E-409C-BE32-E72D297353CC}">
              <c16:uniqueId val="{00000000-BA59-4763-BEB4-9FC5A76D6103}"/>
            </c:ext>
          </c:extLst>
        </c:ser>
        <c:dLbls>
          <c:showLegendKey val="0"/>
          <c:showVal val="0"/>
          <c:showCatName val="0"/>
          <c:showSerName val="0"/>
          <c:showPercent val="0"/>
          <c:showBubbleSize val="0"/>
        </c:dLbls>
        <c:gapWidth val="150"/>
        <c:axId val="446076712"/>
        <c:axId val="44607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BA59-4763-BEB4-9FC5A76D6103}"/>
            </c:ext>
          </c:extLst>
        </c:ser>
        <c:dLbls>
          <c:showLegendKey val="0"/>
          <c:showVal val="0"/>
          <c:showCatName val="0"/>
          <c:showSerName val="0"/>
          <c:showPercent val="0"/>
          <c:showBubbleSize val="0"/>
        </c:dLbls>
        <c:marker val="1"/>
        <c:smooth val="0"/>
        <c:axId val="446076712"/>
        <c:axId val="446077104"/>
      </c:lineChart>
      <c:dateAx>
        <c:axId val="446076712"/>
        <c:scaling>
          <c:orientation val="minMax"/>
        </c:scaling>
        <c:delete val="1"/>
        <c:axPos val="b"/>
        <c:numFmt formatCode="ge" sourceLinked="1"/>
        <c:majorTickMark val="none"/>
        <c:minorTickMark val="none"/>
        <c:tickLblPos val="none"/>
        <c:crossAx val="446077104"/>
        <c:crosses val="autoZero"/>
        <c:auto val="1"/>
        <c:lblOffset val="100"/>
        <c:baseTimeUnit val="years"/>
      </c:dateAx>
      <c:valAx>
        <c:axId val="44607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0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6" zoomScaleNormal="100" workbookViewId="0">
      <selection activeCell="BL84" sqref="BL8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富山県　上市町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21275</v>
      </c>
      <c r="AM8" s="50"/>
      <c r="AN8" s="50"/>
      <c r="AO8" s="50"/>
      <c r="AP8" s="50"/>
      <c r="AQ8" s="50"/>
      <c r="AR8" s="50"/>
      <c r="AS8" s="50"/>
      <c r="AT8" s="45">
        <f>データ!T6</f>
        <v>236.71</v>
      </c>
      <c r="AU8" s="45"/>
      <c r="AV8" s="45"/>
      <c r="AW8" s="45"/>
      <c r="AX8" s="45"/>
      <c r="AY8" s="45"/>
      <c r="AZ8" s="45"/>
      <c r="BA8" s="45"/>
      <c r="BB8" s="45">
        <f>データ!U6</f>
        <v>89.88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15.97</v>
      </c>
      <c r="Q10" s="45"/>
      <c r="R10" s="45"/>
      <c r="S10" s="45"/>
      <c r="T10" s="45"/>
      <c r="U10" s="45"/>
      <c r="V10" s="45"/>
      <c r="W10" s="45">
        <f>データ!Q6</f>
        <v>70.92</v>
      </c>
      <c r="X10" s="45"/>
      <c r="Y10" s="45"/>
      <c r="Z10" s="45"/>
      <c r="AA10" s="45"/>
      <c r="AB10" s="45"/>
      <c r="AC10" s="45"/>
      <c r="AD10" s="50">
        <f>データ!R6</f>
        <v>3240</v>
      </c>
      <c r="AE10" s="50"/>
      <c r="AF10" s="50"/>
      <c r="AG10" s="50"/>
      <c r="AH10" s="50"/>
      <c r="AI10" s="50"/>
      <c r="AJ10" s="50"/>
      <c r="AK10" s="2"/>
      <c r="AL10" s="50">
        <f>データ!V6</f>
        <v>3385</v>
      </c>
      <c r="AM10" s="50"/>
      <c r="AN10" s="50"/>
      <c r="AO10" s="50"/>
      <c r="AP10" s="50"/>
      <c r="AQ10" s="50"/>
      <c r="AR10" s="50"/>
      <c r="AS10" s="50"/>
      <c r="AT10" s="45">
        <f>データ!W6</f>
        <v>1.23</v>
      </c>
      <c r="AU10" s="45"/>
      <c r="AV10" s="45"/>
      <c r="AW10" s="45"/>
      <c r="AX10" s="45"/>
      <c r="AY10" s="45"/>
      <c r="AZ10" s="45"/>
      <c r="BA10" s="45"/>
      <c r="BB10" s="45">
        <f>データ!X6</f>
        <v>2752.03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algorithmName="SHA-512" hashValue="tAzg2UjLmwcy3bUb2HhV2G/9R18ybf7ojrLVDVNjY0ZfnhO1zvn93aS2xz9+cowaNqd/bh/mBZ1kVC2oJwQmzA==" saltValue="rBOZ+sl8/rD7v9+STvcL8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W1" workbookViewId="0">
      <selection activeCell="BI8" sqref="BI8"/>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163228</v>
      </c>
      <c r="D6" s="33">
        <f t="shared" si="3"/>
        <v>47</v>
      </c>
      <c r="E6" s="33">
        <f t="shared" si="3"/>
        <v>17</v>
      </c>
      <c r="F6" s="33">
        <f t="shared" si="3"/>
        <v>4</v>
      </c>
      <c r="G6" s="33">
        <f t="shared" si="3"/>
        <v>0</v>
      </c>
      <c r="H6" s="33" t="str">
        <f t="shared" si="3"/>
        <v>富山県　上市町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15.97</v>
      </c>
      <c r="Q6" s="34">
        <f t="shared" si="3"/>
        <v>70.92</v>
      </c>
      <c r="R6" s="34">
        <f t="shared" si="3"/>
        <v>3240</v>
      </c>
      <c r="S6" s="34">
        <f t="shared" si="3"/>
        <v>21275</v>
      </c>
      <c r="T6" s="34">
        <f t="shared" si="3"/>
        <v>236.71</v>
      </c>
      <c r="U6" s="34">
        <f t="shared" si="3"/>
        <v>89.88</v>
      </c>
      <c r="V6" s="34">
        <f t="shared" si="3"/>
        <v>3385</v>
      </c>
      <c r="W6" s="34">
        <f t="shared" si="3"/>
        <v>1.23</v>
      </c>
      <c r="X6" s="34">
        <f t="shared" si="3"/>
        <v>2752.03</v>
      </c>
      <c r="Y6" s="35">
        <f>IF(Y7="",NA(),Y7)</f>
        <v>76.349999999999994</v>
      </c>
      <c r="Z6" s="35">
        <f t="shared" ref="Z6:AH6" si="4">IF(Z7="",NA(),Z7)</f>
        <v>70.77</v>
      </c>
      <c r="AA6" s="35">
        <f t="shared" si="4"/>
        <v>66.52</v>
      </c>
      <c r="AB6" s="35">
        <f t="shared" si="4"/>
        <v>64.69</v>
      </c>
      <c r="AC6" s="35">
        <f t="shared" si="4"/>
        <v>70.28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1622.66</v>
      </c>
      <c r="BG6" s="35">
        <f t="shared" ref="BG6:BO6" si="7">IF(BG7="",NA(),BG7)</f>
        <v>1705.43</v>
      </c>
      <c r="BH6" s="35">
        <f t="shared" si="7"/>
        <v>1860</v>
      </c>
      <c r="BI6" s="35">
        <f t="shared" si="7"/>
        <v>1737</v>
      </c>
      <c r="BJ6" s="35">
        <f t="shared" si="7"/>
        <v>884.43</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67.38</v>
      </c>
      <c r="BR6" s="35">
        <f t="shared" ref="BR6:BZ6" si="8">IF(BR7="",NA(),BR7)</f>
        <v>60.8</v>
      </c>
      <c r="BS6" s="35">
        <f t="shared" si="8"/>
        <v>55.89</v>
      </c>
      <c r="BT6" s="35">
        <f t="shared" si="8"/>
        <v>60.76</v>
      </c>
      <c r="BU6" s="35">
        <f t="shared" si="8"/>
        <v>79.77</v>
      </c>
      <c r="BV6" s="35">
        <f t="shared" si="8"/>
        <v>62.83</v>
      </c>
      <c r="BW6" s="35">
        <f t="shared" si="8"/>
        <v>64.63</v>
      </c>
      <c r="BX6" s="35">
        <f t="shared" si="8"/>
        <v>66.56</v>
      </c>
      <c r="BY6" s="35">
        <f t="shared" si="8"/>
        <v>66.22</v>
      </c>
      <c r="BZ6" s="35">
        <f t="shared" si="8"/>
        <v>69.87</v>
      </c>
      <c r="CA6" s="34" t="str">
        <f>IF(CA7="","",IF(CA7="-","【-】","【"&amp;SUBSTITUTE(TEXT(CA7,"#,##0.00"),"-","△")&amp;"】"))</f>
        <v>【69.80】</v>
      </c>
      <c r="CB6" s="35">
        <f>IF(CB7="",NA(),CB7)</f>
        <v>262.98</v>
      </c>
      <c r="CC6" s="35">
        <f t="shared" ref="CC6:CK6" si="9">IF(CC7="",NA(),CC7)</f>
        <v>270.60000000000002</v>
      </c>
      <c r="CD6" s="35">
        <f t="shared" si="9"/>
        <v>301.14</v>
      </c>
      <c r="CE6" s="35">
        <f t="shared" si="9"/>
        <v>278.8</v>
      </c>
      <c r="CF6" s="35">
        <f t="shared" si="9"/>
        <v>212.66</v>
      </c>
      <c r="CG6" s="35">
        <f t="shared" si="9"/>
        <v>250.43</v>
      </c>
      <c r="CH6" s="35">
        <f t="shared" si="9"/>
        <v>245.75</v>
      </c>
      <c r="CI6" s="35">
        <f t="shared" si="9"/>
        <v>244.29</v>
      </c>
      <c r="CJ6" s="35">
        <f t="shared" si="9"/>
        <v>246.72</v>
      </c>
      <c r="CK6" s="35">
        <f t="shared" si="9"/>
        <v>234.96</v>
      </c>
      <c r="CL6" s="34" t="str">
        <f>IF(CL7="","",IF(CL7="-","【-】","【"&amp;SUBSTITUTE(TEXT(CL7,"#,##0.00"),"-","△")&amp;"】"))</f>
        <v>【232.54】</v>
      </c>
      <c r="CM6" s="35">
        <f>IF(CM7="",NA(),CM7)</f>
        <v>83.46</v>
      </c>
      <c r="CN6" s="35">
        <f t="shared" ref="CN6:CV6" si="10">IF(CN7="",NA(),CN7)</f>
        <v>86.77</v>
      </c>
      <c r="CO6" s="35">
        <f t="shared" si="10"/>
        <v>88.38</v>
      </c>
      <c r="CP6" s="35">
        <f t="shared" si="10"/>
        <v>89.85</v>
      </c>
      <c r="CQ6" s="35">
        <f t="shared" si="10"/>
        <v>89</v>
      </c>
      <c r="CR6" s="35">
        <f t="shared" si="10"/>
        <v>42.31</v>
      </c>
      <c r="CS6" s="35">
        <f t="shared" si="10"/>
        <v>43.65</v>
      </c>
      <c r="CT6" s="35">
        <f t="shared" si="10"/>
        <v>43.58</v>
      </c>
      <c r="CU6" s="35">
        <f t="shared" si="10"/>
        <v>41.35</v>
      </c>
      <c r="CV6" s="35">
        <f t="shared" si="10"/>
        <v>42.9</v>
      </c>
      <c r="CW6" s="34" t="str">
        <f>IF(CW7="","",IF(CW7="-","【-】","【"&amp;SUBSTITUTE(TEXT(CW7,"#,##0.00"),"-","△")&amp;"】"))</f>
        <v>【42.17】</v>
      </c>
      <c r="CX6" s="35">
        <f>IF(CX7="",NA(),CX7)</f>
        <v>87.89</v>
      </c>
      <c r="CY6" s="35">
        <f t="shared" ref="CY6:DG6" si="11">IF(CY7="",NA(),CY7)</f>
        <v>88.4</v>
      </c>
      <c r="CZ6" s="35">
        <f t="shared" si="11"/>
        <v>89.39</v>
      </c>
      <c r="DA6" s="35">
        <f t="shared" si="11"/>
        <v>90.01</v>
      </c>
      <c r="DB6" s="35">
        <f t="shared" si="11"/>
        <v>90.43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163228</v>
      </c>
      <c r="D7" s="37">
        <v>47</v>
      </c>
      <c r="E7" s="37">
        <v>17</v>
      </c>
      <c r="F7" s="37">
        <v>4</v>
      </c>
      <c r="G7" s="37">
        <v>0</v>
      </c>
      <c r="H7" s="37" t="s">
        <v>109</v>
      </c>
      <c r="I7" s="37" t="s">
        <v>110</v>
      </c>
      <c r="J7" s="37" t="s">
        <v>111</v>
      </c>
      <c r="K7" s="37" t="s">
        <v>112</v>
      </c>
      <c r="L7" s="37" t="s">
        <v>113</v>
      </c>
      <c r="M7" s="37"/>
      <c r="N7" s="38" t="s">
        <v>114</v>
      </c>
      <c r="O7" s="38" t="s">
        <v>115</v>
      </c>
      <c r="P7" s="38">
        <v>15.97</v>
      </c>
      <c r="Q7" s="38">
        <v>70.92</v>
      </c>
      <c r="R7" s="38">
        <v>3240</v>
      </c>
      <c r="S7" s="38">
        <v>21275</v>
      </c>
      <c r="T7" s="38">
        <v>236.71</v>
      </c>
      <c r="U7" s="38">
        <v>89.88</v>
      </c>
      <c r="V7" s="38">
        <v>3385</v>
      </c>
      <c r="W7" s="38">
        <v>1.23</v>
      </c>
      <c r="X7" s="38">
        <v>2752.03</v>
      </c>
      <c r="Y7" s="38">
        <v>76.349999999999994</v>
      </c>
      <c r="Z7" s="38">
        <v>70.77</v>
      </c>
      <c r="AA7" s="38">
        <v>66.52</v>
      </c>
      <c r="AB7" s="38">
        <v>64.69</v>
      </c>
      <c r="AC7" s="38">
        <v>70.28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1622.66</v>
      </c>
      <c r="BG7" s="38">
        <v>1705.43</v>
      </c>
      <c r="BH7" s="38">
        <v>1860</v>
      </c>
      <c r="BI7" s="38">
        <v>1737</v>
      </c>
      <c r="BJ7" s="38">
        <v>884.43</v>
      </c>
      <c r="BK7" s="38">
        <v>1622.51</v>
      </c>
      <c r="BL7" s="38">
        <v>1569.13</v>
      </c>
      <c r="BM7" s="38">
        <v>1436</v>
      </c>
      <c r="BN7" s="38">
        <v>1434.89</v>
      </c>
      <c r="BO7" s="38">
        <v>1298.9100000000001</v>
      </c>
      <c r="BP7" s="38">
        <v>1348.09</v>
      </c>
      <c r="BQ7" s="38">
        <v>67.38</v>
      </c>
      <c r="BR7" s="38">
        <v>60.8</v>
      </c>
      <c r="BS7" s="38">
        <v>55.89</v>
      </c>
      <c r="BT7" s="38">
        <v>60.76</v>
      </c>
      <c r="BU7" s="38">
        <v>79.77</v>
      </c>
      <c r="BV7" s="38">
        <v>62.83</v>
      </c>
      <c r="BW7" s="38">
        <v>64.63</v>
      </c>
      <c r="BX7" s="38">
        <v>66.56</v>
      </c>
      <c r="BY7" s="38">
        <v>66.22</v>
      </c>
      <c r="BZ7" s="38">
        <v>69.87</v>
      </c>
      <c r="CA7" s="38">
        <v>69.8</v>
      </c>
      <c r="CB7" s="38">
        <v>262.98</v>
      </c>
      <c r="CC7" s="38">
        <v>270.60000000000002</v>
      </c>
      <c r="CD7" s="38">
        <v>301.14</v>
      </c>
      <c r="CE7" s="38">
        <v>278.8</v>
      </c>
      <c r="CF7" s="38">
        <v>212.66</v>
      </c>
      <c r="CG7" s="38">
        <v>250.43</v>
      </c>
      <c r="CH7" s="38">
        <v>245.75</v>
      </c>
      <c r="CI7" s="38">
        <v>244.29</v>
      </c>
      <c r="CJ7" s="38">
        <v>246.72</v>
      </c>
      <c r="CK7" s="38">
        <v>234.96</v>
      </c>
      <c r="CL7" s="38">
        <v>232.54</v>
      </c>
      <c r="CM7" s="38">
        <v>83.46</v>
      </c>
      <c r="CN7" s="38">
        <v>86.77</v>
      </c>
      <c r="CO7" s="38">
        <v>88.38</v>
      </c>
      <c r="CP7" s="38">
        <v>89.85</v>
      </c>
      <c r="CQ7" s="38">
        <v>89</v>
      </c>
      <c r="CR7" s="38">
        <v>42.31</v>
      </c>
      <c r="CS7" s="38">
        <v>43.65</v>
      </c>
      <c r="CT7" s="38">
        <v>43.58</v>
      </c>
      <c r="CU7" s="38">
        <v>41.35</v>
      </c>
      <c r="CV7" s="38">
        <v>42.9</v>
      </c>
      <c r="CW7" s="38">
        <v>42.17</v>
      </c>
      <c r="CX7" s="38">
        <v>87.89</v>
      </c>
      <c r="CY7" s="38">
        <v>88.4</v>
      </c>
      <c r="CZ7" s="38">
        <v>89.39</v>
      </c>
      <c r="DA7" s="38">
        <v>90.01</v>
      </c>
      <c r="DB7" s="38">
        <v>90.43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 011</cp:lastModifiedBy>
  <cp:lastPrinted>2018-02-13T05:36:09Z</cp:lastPrinted>
  <dcterms:created xsi:type="dcterms:W3CDTF">2017-12-25T02:18:44Z</dcterms:created>
  <dcterms:modified xsi:type="dcterms:W3CDTF">2018-02-13T06:04:13Z</dcterms:modified>
  <cp:category/>
</cp:coreProperties>
</file>