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G08011\Desktop\"/>
    </mc:Choice>
  </mc:AlternateContent>
  <bookViews>
    <workbookView xWindow="0" yWindow="0" windowWidth="19200" windowHeight="11370"/>
  </bookViews>
  <sheets>
    <sheet name="法非適用_下水道事業" sheetId="4" r:id="rId1"/>
    <sheet name="データ" sheetId="5" state="hidden" r:id="rId2"/>
  </sheets>
  <calcPr calcId="162913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AL10" i="4" s="1"/>
  <c r="U6" i="5"/>
  <c r="BB8" i="4" s="1"/>
  <c r="T6" i="5"/>
  <c r="AT8" i="4" s="1"/>
  <c r="S6" i="5"/>
  <c r="R6" i="5"/>
  <c r="AD10" i="4" s="1"/>
  <c r="Q6" i="5"/>
  <c r="W10" i="4" s="1"/>
  <c r="P6" i="5"/>
  <c r="P10" i="4" s="1"/>
  <c r="O6" i="5"/>
  <c r="N6" i="5"/>
  <c r="B10" i="4" s="1"/>
  <c r="M6" i="5"/>
  <c r="L6" i="5"/>
  <c r="W8" i="4" s="1"/>
  <c r="K6" i="5"/>
  <c r="J6" i="5"/>
  <c r="I8" i="4" s="1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I10" i="4"/>
  <c r="AL8" i="4"/>
  <c r="P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<sst xmlns="http://schemas.openxmlformats.org/spreadsheetml/2006/main" count="240" uniqueCount="126">
  <si>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</si>
  <si>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</si>
  <si>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</si>
  <si>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</si>
  <si>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</si>
  <si>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</si>
  <si>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</si>
  <si>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</si>
  <si>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</si>
  <si>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</si>
  <si>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</si>
  <si>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</si>
  <si>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</si>
  <si>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</si>
  <si>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</si>
  <si>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</si>
  <si>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</si>
  <si>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</si>
  <si>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</si>
  <si>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</si>
  <si>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</si>
  <si>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</si>
  <si>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</si>
  <si>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</si>
  <si>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</si>
  <si>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</si>
  <si>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</si>
  <si>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</si>
  <si>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</si>
  <si>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</si>
  <si>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</si>
  <si>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</si>
  <si>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</si>
  <si>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</si>
  <si>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</si>
  <si>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</si>
  <si>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</si>
  <si>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</si>
  <si>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</si>
  <si>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</si>
  <si>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</si>
  <si>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</si>
  <si>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</si>
  <si>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</si>
  <si>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</si>
  <si>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</si>
  <si>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</si>
  <si>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</si>
  <si>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</si>
  <si>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</si>
  <si>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</si>
  <si>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</si>
  <si>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</si>
  <si>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</si>
  <si>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</si>
  <si>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</si>
  <si>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</si>
  <si>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</si>
  <si>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</si>
  <si>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</si>
  <si>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</si>
  <si>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</si>
  <si>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</si>
  <si>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</si>
  <si>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</si>
  <si>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</si>
  <si>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</si>
  <si>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</si>
  <si>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</si>
  <si>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</si>
  <si>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</si>
  <si>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</si>
  <si>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</si>
  <si>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</si>
  <si>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</si>
  <si>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</si>
  <si>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</si>
  <si>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</si>
  <si>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</si>
  <si>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</si>
  <si>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</si>
  <si>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</si>
  <si>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</si>
  <si>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</si>
  <si>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</si>
  <si>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</si>
  <si>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</si>
  <si>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</si>
  <si>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</si>
  <si>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</si>
  <si>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</si>
  <si>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</si>
  <si>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</si>
  <si>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</si>
  <si>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</si>
  <si>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</si>
  <si>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</si>
  <si>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</si>
  <si>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</si>
  <si>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</si>
  <si>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</si>
  <si>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</si>
  <si>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</si>
  <si>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</si>
  <si>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</si>
  <si>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</si>
  <si>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</si>
  <si>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</si>
  <si>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</si>
  <si>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</si>
  <si>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富山県　上市町</t>
  </si>
  <si>
    <t>法非適用</t>
  </si>
  <si>
    <t>下水道事業</t>
  </si>
  <si>
    <t>農業集落排水</t>
  </si>
  <si>
    <t>F2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</si>
  <si>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</si>
  <si>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</si>
  <si>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</si>
  <si>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</si>
  <si>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</si>
  <si>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</si>
  <si>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</si>
  <si>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 xml:space="preserve"> 今のところ、布設後30年を経過した管渠はないが、今後、管渠の点検等が必要となってくる為、十分に留意していく必要がある。</t>
    <phoneticPr fontId="4"/>
  </si>
  <si>
    <t xml:space="preserve">  本町においては、収益的収支比率はここ数年50～70％前後で推移し、赤字が続いている状況である。汚水管渠の面的整備事業が終了しているため、今後は農業集落排水事業の普及啓発に努め、経営の効率性をより高めることが必要と考えられる。</t>
    <phoneticPr fontId="4"/>
  </si>
  <si>
    <t xml:space="preserve">①収益的収支比率は71.12％（H28）と単年度については赤字となっており、経営の健全性については一定の水準に達していない状況である。
④企業債残高対事業規模比率は、類似団体の平均値を下回った。
⑤経費回収率は、100.00％となっており、使用料では回収できている。
⑥汚水処理原価は、類似団体の平均値を下回っている。
⑦施設利用率は、類似団体の平均値を下回った。
⑧水洗化率については、類似団体の平均値より高い水準にあり、今後も水洗化率の向上に努めていく。
 </t>
    <rPh sb="92" eb="93">
      <t>シタ</t>
    </rPh>
    <rPh sb="177" eb="178">
      <t>シタ</t>
    </rPh>
    <phoneticPr fontId="4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</si>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</sst>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1" applyFont="1" applyBorder="1" applyAlignment="1" applyProtection="1">
      <alignment horizontal="left" vertical="top" wrapText="1"/>
      <protection locked="0"/>
    </xf>
    <xf numFmtId="0" fontId="5" fillId="0" borderId="0" xfId="1" applyFont="1" applyBorder="1" applyAlignment="1" applyProtection="1">
      <alignment horizontal="left" vertical="top" wrapText="1"/>
      <protection locked="0"/>
    </xf>
    <xf numFmtId="0" fontId="5" fillId="0" borderId="7" xfId="1" applyFont="1" applyBorder="1" applyAlignment="1" applyProtection="1">
      <alignment horizontal="left" vertical="top" wrapText="1"/>
      <protection locked="0"/>
    </xf>
    <xf numFmtId="0" fontId="5" fillId="0" borderId="8" xfId="1" applyFont="1" applyBorder="1" applyAlignment="1" applyProtection="1">
      <alignment horizontal="left" vertical="top" wrapText="1"/>
      <protection locked="0"/>
    </xf>
    <xf numFmtId="0" fontId="5" fillId="0" borderId="1" xfId="1" applyFont="1" applyBorder="1" applyAlignment="1" applyProtection="1">
      <alignment horizontal="left" vertical="top" wrapText="1"/>
      <protection locked="0"/>
    </xf>
    <xf numFmtId="0" fontId="5" fillId="0" borderId="9" xfId="1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3E-4F78-946A-AE5D58DDA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20000"/>
        <c:axId val="452020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0.03</c:v>
                </c:pt>
                <c:pt idx="2">
                  <c:v>0.02</c:v>
                </c:pt>
                <c:pt idx="3">
                  <c:v>0.01</c:v>
                </c:pt>
                <c:pt idx="4">
                  <c:v>2.0499999999999998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3E-4F78-946A-AE5D58DDAA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20000"/>
        <c:axId val="452020392"/>
      </c:lineChart>
      <c:dateAx>
        <c:axId val="4520200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20392"/>
        <c:crosses val="autoZero"/>
        <c:auto val="1"/>
        <c:lblOffset val="100"/>
        <c:baseTimeUnit val="years"/>
      </c:dateAx>
      <c:valAx>
        <c:axId val="452020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200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56.67</c:v>
                </c:pt>
                <c:pt idx="1">
                  <c:v>55.76</c:v>
                </c:pt>
                <c:pt idx="2">
                  <c:v>56.89</c:v>
                </c:pt>
                <c:pt idx="3">
                  <c:v>55.3</c:v>
                </c:pt>
                <c:pt idx="4">
                  <c:v>55.98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8C-4F64-B3CF-7C26134E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9224"/>
        <c:axId val="4492996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54.74</c:v>
                </c:pt>
                <c:pt idx="1">
                  <c:v>53.78</c:v>
                </c:pt>
                <c:pt idx="2">
                  <c:v>53.24</c:v>
                </c:pt>
                <c:pt idx="3">
                  <c:v>52.31</c:v>
                </c:pt>
                <c:pt idx="4">
                  <c:v>60.65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8C-4F64-B3CF-7C26134EE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9224"/>
        <c:axId val="449299616"/>
      </c:lineChart>
      <c:dateAx>
        <c:axId val="449299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9616"/>
        <c:crosses val="autoZero"/>
        <c:auto val="1"/>
        <c:lblOffset val="100"/>
        <c:baseTimeUnit val="years"/>
      </c:dateAx>
      <c:valAx>
        <c:axId val="4492996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9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92.07</c:v>
                </c:pt>
                <c:pt idx="1">
                  <c:v>92.64</c:v>
                </c:pt>
                <c:pt idx="2">
                  <c:v>93.06</c:v>
                </c:pt>
                <c:pt idx="3">
                  <c:v>93.53</c:v>
                </c:pt>
                <c:pt idx="4">
                  <c:v>93.05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3F-428F-81BE-CCC23921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300792"/>
        <c:axId val="4493011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83.88</c:v>
                </c:pt>
                <c:pt idx="1">
                  <c:v>84.06</c:v>
                </c:pt>
                <c:pt idx="2">
                  <c:v>84.07</c:v>
                </c:pt>
                <c:pt idx="3">
                  <c:v>84.32</c:v>
                </c:pt>
                <c:pt idx="4">
                  <c:v>84.58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3F-428F-81BE-CCC239213B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300792"/>
        <c:axId val="449301184"/>
      </c:lineChart>
      <c:dateAx>
        <c:axId val="4493007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301184"/>
        <c:crosses val="autoZero"/>
        <c:auto val="1"/>
        <c:lblOffset val="100"/>
        <c:baseTimeUnit val="years"/>
      </c:dateAx>
      <c:valAx>
        <c:axId val="4493011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3007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67.08</c:v>
                </c:pt>
                <c:pt idx="1">
                  <c:v>58.62</c:v>
                </c:pt>
                <c:pt idx="2">
                  <c:v>58.79</c:v>
                </c:pt>
                <c:pt idx="3">
                  <c:v>56.81</c:v>
                </c:pt>
                <c:pt idx="4">
                  <c:v>71.12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0-46EA-B221-DF6847D7A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21568"/>
        <c:axId val="4520219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80-46EA-B221-DF6847D7A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21568"/>
        <c:axId val="452021960"/>
      </c:lineChart>
      <c:dateAx>
        <c:axId val="4520215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21960"/>
        <c:crosses val="autoZero"/>
        <c:auto val="1"/>
        <c:lblOffset val="100"/>
        <c:baseTimeUnit val="years"/>
      </c:dateAx>
      <c:valAx>
        <c:axId val="4520219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215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0-4144-99D7-FA0AC2B4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23136"/>
        <c:axId val="4520235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D0-4144-99D7-FA0AC2B48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23136"/>
        <c:axId val="452023528"/>
      </c:lineChart>
      <c:dateAx>
        <c:axId val="452023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23528"/>
        <c:crosses val="autoZero"/>
        <c:auto val="1"/>
        <c:lblOffset val="100"/>
        <c:baseTimeUnit val="years"/>
      </c:dateAx>
      <c:valAx>
        <c:axId val="4520235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23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EE-492E-AA01-3EF2A88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52024704"/>
        <c:axId val="4520250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EE-492E-AA01-3EF2A8839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2024704"/>
        <c:axId val="452025096"/>
      </c:lineChart>
      <c:dateAx>
        <c:axId val="4520247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52025096"/>
        <c:crosses val="autoZero"/>
        <c:auto val="1"/>
        <c:lblOffset val="100"/>
        <c:baseTimeUnit val="years"/>
      </c:dateAx>
      <c:valAx>
        <c:axId val="4520250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5202470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5F-4760-B87C-19EE8472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1384"/>
        <c:axId val="449291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5F-4760-B87C-19EE8472D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1384"/>
        <c:axId val="449291776"/>
      </c:lineChart>
      <c:dateAx>
        <c:axId val="4492913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1776"/>
        <c:crosses val="autoZero"/>
        <c:auto val="1"/>
        <c:lblOffset val="100"/>
        <c:baseTimeUnit val="years"/>
      </c:dateAx>
      <c:valAx>
        <c:axId val="449291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1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29-4704-9DAC-ACC78CD3A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2952"/>
        <c:axId val="44929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A29-4704-9DAC-ACC78CD3A0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2952"/>
        <c:axId val="449293344"/>
      </c:lineChart>
      <c:dateAx>
        <c:axId val="44929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3344"/>
        <c:crosses val="autoZero"/>
        <c:auto val="1"/>
        <c:lblOffset val="100"/>
        <c:baseTimeUnit val="years"/>
      </c:dateAx>
      <c:valAx>
        <c:axId val="44929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1107.02</c:v>
                </c:pt>
                <c:pt idx="1">
                  <c:v>1272.3900000000001</c:v>
                </c:pt>
                <c:pt idx="2">
                  <c:v>1323.34</c:v>
                </c:pt>
                <c:pt idx="3">
                  <c:v>1245.4100000000001</c:v>
                </c:pt>
                <c:pt idx="4">
                  <c:v>127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31-408B-B4D9-018D7494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4520"/>
        <c:axId val="449294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1197.82</c:v>
                </c:pt>
                <c:pt idx="1">
                  <c:v>1126.77</c:v>
                </c:pt>
                <c:pt idx="2">
                  <c:v>1044.8</c:v>
                </c:pt>
                <c:pt idx="3">
                  <c:v>1081.8</c:v>
                </c:pt>
                <c:pt idx="4">
                  <c:v>974.93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D31-408B-B4D9-018D7494C9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4520"/>
        <c:axId val="449294912"/>
      </c:lineChart>
      <c:dateAx>
        <c:axId val="449294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4912"/>
        <c:crosses val="autoZero"/>
        <c:auto val="1"/>
        <c:lblOffset val="100"/>
        <c:baseTimeUnit val="years"/>
      </c:dateAx>
      <c:valAx>
        <c:axId val="449294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4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75.599999999999994</c:v>
                </c:pt>
                <c:pt idx="1">
                  <c:v>56.86</c:v>
                </c:pt>
                <c:pt idx="2">
                  <c:v>60.66</c:v>
                </c:pt>
                <c:pt idx="3">
                  <c:v>64.22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91-4A90-BE1B-12C7AFB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6088"/>
        <c:axId val="4492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51.03</c:v>
                </c:pt>
                <c:pt idx="1">
                  <c:v>50.9</c:v>
                </c:pt>
                <c:pt idx="2">
                  <c:v>50.82</c:v>
                </c:pt>
                <c:pt idx="3">
                  <c:v>52.19</c:v>
                </c:pt>
                <c:pt idx="4">
                  <c:v>55.32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91-4A90-BE1B-12C7AFB5D2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6088"/>
        <c:axId val="449296480"/>
      </c:lineChart>
      <c:dateAx>
        <c:axId val="449296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6480"/>
        <c:crosses val="autoZero"/>
        <c:auto val="1"/>
        <c:lblOffset val="100"/>
        <c:baseTimeUnit val="years"/>
      </c:dateAx>
      <c:valAx>
        <c:axId val="4492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6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235.88</c:v>
                </c:pt>
                <c:pt idx="1">
                  <c:v>286.72000000000003</c:v>
                </c:pt>
                <c:pt idx="2">
                  <c:v>275.35000000000002</c:v>
                </c:pt>
                <c:pt idx="3">
                  <c:v>262.39</c:v>
                </c:pt>
                <c:pt idx="4">
                  <c:v>167.82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F7-489A-9BFD-C4ABF4BA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297656"/>
        <c:axId val="4492980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289.60000000000002</c:v>
                </c:pt>
                <c:pt idx="1">
                  <c:v>293.27</c:v>
                </c:pt>
                <c:pt idx="2">
                  <c:v>300.52</c:v>
                </c:pt>
                <c:pt idx="3">
                  <c:v>296.14</c:v>
                </c:pt>
                <c:pt idx="4">
                  <c:v>283.17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F7-489A-9BFD-C4ABF4BA52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297656"/>
        <c:axId val="449298048"/>
      </c:lineChart>
      <c:dateAx>
        <c:axId val="449297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49298048"/>
        <c:crosses val="autoZero"/>
        <c:auto val="1"/>
        <c:lblOffset val="100"/>
        <c:baseTimeUnit val="years"/>
      </c:dateAx>
      <c:valAx>
        <c:axId val="4492980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49297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I37" zoomScaleNormal="100" workbookViewId="0">
      <selection activeCell="AD10" sqref="AD10:AJ10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2" t="s">
        <v>0</v>
      </c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Z2" s="42"/>
      <c r="AA2" s="42"/>
      <c r="AB2" s="42"/>
      <c r="AC2" s="42"/>
      <c r="AD2" s="42"/>
      <c r="AE2" s="42"/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U2" s="42"/>
      <c r="AV2" s="42"/>
      <c r="AW2" s="42"/>
      <c r="AX2" s="42"/>
      <c r="AY2" s="42"/>
      <c r="AZ2" s="42"/>
      <c r="BA2" s="42"/>
      <c r="BB2" s="42"/>
      <c r="BC2" s="42"/>
      <c r="BD2" s="42"/>
      <c r="BE2" s="42"/>
      <c r="BF2" s="42"/>
      <c r="BG2" s="42"/>
      <c r="BH2" s="42"/>
      <c r="BI2" s="42"/>
      <c r="BJ2" s="42"/>
      <c r="BK2" s="42"/>
      <c r="BL2" s="42"/>
      <c r="BM2" s="42"/>
      <c r="BN2" s="42"/>
      <c r="BO2" s="42"/>
      <c r="BP2" s="42"/>
      <c r="BQ2" s="42"/>
      <c r="BR2" s="42"/>
      <c r="BS2" s="42"/>
      <c r="BT2" s="42"/>
      <c r="BU2" s="42"/>
      <c r="BV2" s="42"/>
      <c r="BW2" s="42"/>
      <c r="BX2" s="42"/>
      <c r="BY2" s="42"/>
      <c r="BZ2" s="42"/>
    </row>
    <row r="3" spans="1:78" ht="9.75" customHeight="1" x14ac:dyDescent="0.15">
      <c r="A3" s="2"/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42"/>
      <c r="R3" s="42"/>
      <c r="S3" s="42"/>
      <c r="T3" s="42"/>
      <c r="U3" s="42"/>
      <c r="V3" s="42"/>
      <c r="W3" s="42"/>
      <c r="X3" s="42"/>
      <c r="Y3" s="42"/>
      <c r="Z3" s="42"/>
      <c r="AA3" s="42"/>
      <c r="AB3" s="42"/>
      <c r="AC3" s="42"/>
      <c r="AD3" s="4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U3" s="42"/>
      <c r="AV3" s="42"/>
      <c r="AW3" s="42"/>
      <c r="AX3" s="42"/>
      <c r="AY3" s="42"/>
      <c r="AZ3" s="42"/>
      <c r="BA3" s="42"/>
      <c r="BB3" s="42"/>
      <c r="BC3" s="42"/>
      <c r="BD3" s="42"/>
      <c r="BE3" s="42"/>
      <c r="BF3" s="42"/>
      <c r="BG3" s="42"/>
      <c r="BH3" s="42"/>
      <c r="BI3" s="42"/>
      <c r="BJ3" s="42"/>
      <c r="BK3" s="42"/>
      <c r="BL3" s="42"/>
      <c r="BM3" s="42"/>
      <c r="BN3" s="42"/>
      <c r="BO3" s="42"/>
      <c r="BP3" s="42"/>
      <c r="BQ3" s="42"/>
      <c r="BR3" s="42"/>
      <c r="BS3" s="42"/>
      <c r="BT3" s="42"/>
      <c r="BU3" s="42"/>
      <c r="BV3" s="42"/>
      <c r="BW3" s="42"/>
      <c r="BX3" s="42"/>
      <c r="BY3" s="42"/>
      <c r="BZ3" s="42"/>
    </row>
    <row r="4" spans="1:78" ht="9.75" customHeight="1" x14ac:dyDescent="0.15">
      <c r="A4" s="2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3" t="str">
        <f>データ!H6</f>
        <v>富山県　上市町</v>
      </c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4" t="s">
        <v>1</v>
      </c>
      <c r="C7" s="44"/>
      <c r="D7" s="44"/>
      <c r="E7" s="44"/>
      <c r="F7" s="44"/>
      <c r="G7" s="44"/>
      <c r="H7" s="44"/>
      <c r="I7" s="44" t="s">
        <v>2</v>
      </c>
      <c r="J7" s="44"/>
      <c r="K7" s="44"/>
      <c r="L7" s="44"/>
      <c r="M7" s="44"/>
      <c r="N7" s="44"/>
      <c r="O7" s="44"/>
      <c r="P7" s="44" t="s">
        <v>3</v>
      </c>
      <c r="Q7" s="44"/>
      <c r="R7" s="44"/>
      <c r="S7" s="44"/>
      <c r="T7" s="44"/>
      <c r="U7" s="44"/>
      <c r="V7" s="44"/>
      <c r="W7" s="44" t="s">
        <v>4</v>
      </c>
      <c r="X7" s="44"/>
      <c r="Y7" s="44"/>
      <c r="Z7" s="44"/>
      <c r="AA7" s="44"/>
      <c r="AB7" s="44"/>
      <c r="AC7" s="44"/>
      <c r="AD7" s="44" t="s">
        <v>5</v>
      </c>
      <c r="AE7" s="44"/>
      <c r="AF7" s="44"/>
      <c r="AG7" s="44"/>
      <c r="AH7" s="44"/>
      <c r="AI7" s="44"/>
      <c r="AJ7" s="44"/>
      <c r="AK7" s="4"/>
      <c r="AL7" s="44" t="s">
        <v>6</v>
      </c>
      <c r="AM7" s="44"/>
      <c r="AN7" s="44"/>
      <c r="AO7" s="44"/>
      <c r="AP7" s="44"/>
      <c r="AQ7" s="44"/>
      <c r="AR7" s="44"/>
      <c r="AS7" s="44"/>
      <c r="AT7" s="44" t="s">
        <v>7</v>
      </c>
      <c r="AU7" s="44"/>
      <c r="AV7" s="44"/>
      <c r="AW7" s="44"/>
      <c r="AX7" s="44"/>
      <c r="AY7" s="44"/>
      <c r="AZ7" s="44"/>
      <c r="BA7" s="44"/>
      <c r="BB7" s="44" t="s">
        <v>8</v>
      </c>
      <c r="BC7" s="44"/>
      <c r="BD7" s="44"/>
      <c r="BE7" s="44"/>
      <c r="BF7" s="44"/>
      <c r="BG7" s="44"/>
      <c r="BH7" s="44"/>
      <c r="BI7" s="44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8" t="str">
        <f>データ!I6</f>
        <v>法非適用</v>
      </c>
      <c r="C8" s="48"/>
      <c r="D8" s="48"/>
      <c r="E8" s="48"/>
      <c r="F8" s="48"/>
      <c r="G8" s="48"/>
      <c r="H8" s="48"/>
      <c r="I8" s="48" t="str">
        <f>データ!J6</f>
        <v>下水道事業</v>
      </c>
      <c r="J8" s="48"/>
      <c r="K8" s="48"/>
      <c r="L8" s="48"/>
      <c r="M8" s="48"/>
      <c r="N8" s="48"/>
      <c r="O8" s="48"/>
      <c r="P8" s="48" t="str">
        <f>データ!K6</f>
        <v>農業集落排水</v>
      </c>
      <c r="Q8" s="48"/>
      <c r="R8" s="48"/>
      <c r="S8" s="48"/>
      <c r="T8" s="48"/>
      <c r="U8" s="48"/>
      <c r="V8" s="48"/>
      <c r="W8" s="48" t="str">
        <f>データ!L6</f>
        <v>F2</v>
      </c>
      <c r="X8" s="48"/>
      <c r="Y8" s="48"/>
      <c r="Z8" s="48"/>
      <c r="AA8" s="48"/>
      <c r="AB8" s="48"/>
      <c r="AC8" s="48"/>
      <c r="AD8" s="49" t="s">
        <v>125</v>
      </c>
      <c r="AE8" s="49"/>
      <c r="AF8" s="49"/>
      <c r="AG8" s="49"/>
      <c r="AH8" s="49"/>
      <c r="AI8" s="49"/>
      <c r="AJ8" s="49"/>
      <c r="AK8" s="4"/>
      <c r="AL8" s="50">
        <f>データ!S6</f>
        <v>21275</v>
      </c>
      <c r="AM8" s="50"/>
      <c r="AN8" s="50"/>
      <c r="AO8" s="50"/>
      <c r="AP8" s="50"/>
      <c r="AQ8" s="50"/>
      <c r="AR8" s="50"/>
      <c r="AS8" s="50"/>
      <c r="AT8" s="45">
        <f>データ!T6</f>
        <v>236.71</v>
      </c>
      <c r="AU8" s="45"/>
      <c r="AV8" s="45"/>
      <c r="AW8" s="45"/>
      <c r="AX8" s="45"/>
      <c r="AY8" s="45"/>
      <c r="AZ8" s="45"/>
      <c r="BA8" s="45"/>
      <c r="BB8" s="45">
        <f>データ!U6</f>
        <v>89.88</v>
      </c>
      <c r="BC8" s="45"/>
      <c r="BD8" s="45"/>
      <c r="BE8" s="45"/>
      <c r="BF8" s="45"/>
      <c r="BG8" s="45"/>
      <c r="BH8" s="45"/>
      <c r="BI8" s="45"/>
      <c r="BJ8" s="4"/>
      <c r="BK8" s="4"/>
      <c r="BL8" s="46" t="s">
        <v>10</v>
      </c>
      <c r="BM8" s="47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4" t="s">
        <v>12</v>
      </c>
      <c r="C9" s="44"/>
      <c r="D9" s="44"/>
      <c r="E9" s="44"/>
      <c r="F9" s="44"/>
      <c r="G9" s="44"/>
      <c r="H9" s="44"/>
      <c r="I9" s="44" t="s">
        <v>13</v>
      </c>
      <c r="J9" s="44"/>
      <c r="K9" s="44"/>
      <c r="L9" s="44"/>
      <c r="M9" s="44"/>
      <c r="N9" s="44"/>
      <c r="O9" s="44"/>
      <c r="P9" s="44" t="s">
        <v>14</v>
      </c>
      <c r="Q9" s="44"/>
      <c r="R9" s="44"/>
      <c r="S9" s="44"/>
      <c r="T9" s="44"/>
      <c r="U9" s="44"/>
      <c r="V9" s="44"/>
      <c r="W9" s="44" t="s">
        <v>15</v>
      </c>
      <c r="X9" s="44"/>
      <c r="Y9" s="44"/>
      <c r="Z9" s="44"/>
      <c r="AA9" s="44"/>
      <c r="AB9" s="44"/>
      <c r="AC9" s="44"/>
      <c r="AD9" s="44" t="s">
        <v>16</v>
      </c>
      <c r="AE9" s="44"/>
      <c r="AF9" s="44"/>
      <c r="AG9" s="44"/>
      <c r="AH9" s="44"/>
      <c r="AI9" s="44"/>
      <c r="AJ9" s="44"/>
      <c r="AK9" s="4"/>
      <c r="AL9" s="44" t="s">
        <v>17</v>
      </c>
      <c r="AM9" s="44"/>
      <c r="AN9" s="44"/>
      <c r="AO9" s="44"/>
      <c r="AP9" s="44"/>
      <c r="AQ9" s="44"/>
      <c r="AR9" s="44"/>
      <c r="AS9" s="44"/>
      <c r="AT9" s="44" t="s">
        <v>18</v>
      </c>
      <c r="AU9" s="44"/>
      <c r="AV9" s="44"/>
      <c r="AW9" s="44"/>
      <c r="AX9" s="44"/>
      <c r="AY9" s="44"/>
      <c r="AZ9" s="44"/>
      <c r="BA9" s="44"/>
      <c r="BB9" s="44" t="s">
        <v>19</v>
      </c>
      <c r="BC9" s="44"/>
      <c r="BD9" s="44"/>
      <c r="BE9" s="44"/>
      <c r="BF9" s="44"/>
      <c r="BG9" s="44"/>
      <c r="BH9" s="44"/>
      <c r="BI9" s="44"/>
      <c r="BJ9" s="4"/>
      <c r="BK9" s="4"/>
      <c r="BL9" s="51" t="s">
        <v>20</v>
      </c>
      <c r="BM9" s="52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5" t="str">
        <f>データ!N6</f>
        <v>-</v>
      </c>
      <c r="C10" s="45"/>
      <c r="D10" s="45"/>
      <c r="E10" s="45"/>
      <c r="F10" s="45"/>
      <c r="G10" s="45"/>
      <c r="H10" s="45"/>
      <c r="I10" s="45" t="str">
        <f>データ!O6</f>
        <v>該当数値なし</v>
      </c>
      <c r="J10" s="45"/>
      <c r="K10" s="45"/>
      <c r="L10" s="45"/>
      <c r="M10" s="45"/>
      <c r="N10" s="45"/>
      <c r="O10" s="45"/>
      <c r="P10" s="45">
        <f>データ!P6</f>
        <v>11.07</v>
      </c>
      <c r="Q10" s="45"/>
      <c r="R10" s="45"/>
      <c r="S10" s="45"/>
      <c r="T10" s="45"/>
      <c r="U10" s="45"/>
      <c r="V10" s="45"/>
      <c r="W10" s="45">
        <f>データ!Q6</f>
        <v>78.17</v>
      </c>
      <c r="X10" s="45"/>
      <c r="Y10" s="45"/>
      <c r="Z10" s="45"/>
      <c r="AA10" s="45"/>
      <c r="AB10" s="45"/>
      <c r="AC10" s="45"/>
      <c r="AD10" s="50">
        <f>データ!R6</f>
        <v>3240</v>
      </c>
      <c r="AE10" s="50"/>
      <c r="AF10" s="50"/>
      <c r="AG10" s="50"/>
      <c r="AH10" s="50"/>
      <c r="AI10" s="50"/>
      <c r="AJ10" s="50"/>
      <c r="AK10" s="2"/>
      <c r="AL10" s="50">
        <f>データ!V6</f>
        <v>2345</v>
      </c>
      <c r="AM10" s="50"/>
      <c r="AN10" s="50"/>
      <c r="AO10" s="50"/>
      <c r="AP10" s="50"/>
      <c r="AQ10" s="50"/>
      <c r="AR10" s="50"/>
      <c r="AS10" s="50"/>
      <c r="AT10" s="45">
        <f>データ!W6</f>
        <v>0.92</v>
      </c>
      <c r="AU10" s="45"/>
      <c r="AV10" s="45"/>
      <c r="AW10" s="45"/>
      <c r="AX10" s="45"/>
      <c r="AY10" s="45"/>
      <c r="AZ10" s="45"/>
      <c r="BA10" s="45"/>
      <c r="BB10" s="45">
        <f>データ!X6</f>
        <v>2548.91</v>
      </c>
      <c r="BC10" s="45"/>
      <c r="BD10" s="45"/>
      <c r="BE10" s="45"/>
      <c r="BF10" s="45"/>
      <c r="BG10" s="45"/>
      <c r="BH10" s="45"/>
      <c r="BI10" s="45"/>
      <c r="BJ10" s="2"/>
      <c r="BK10" s="2"/>
      <c r="BL10" s="53" t="s">
        <v>22</v>
      </c>
      <c r="BM10" s="54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5" t="s">
        <v>24</v>
      </c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  <c r="BY13" s="56"/>
      <c r="BZ13" s="56"/>
    </row>
    <row r="14" spans="1:78" ht="13.5" customHeight="1" x14ac:dyDescent="0.15">
      <c r="A14" s="2"/>
      <c r="B14" s="57" t="s">
        <v>25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8"/>
      <c r="AF14" s="58"/>
      <c r="AG14" s="58"/>
      <c r="AH14" s="58"/>
      <c r="AI14" s="58"/>
      <c r="AJ14" s="58"/>
      <c r="AK14" s="58"/>
      <c r="AL14" s="58"/>
      <c r="AM14" s="58"/>
      <c r="AN14" s="58"/>
      <c r="AO14" s="58"/>
      <c r="AP14" s="58"/>
      <c r="AQ14" s="58"/>
      <c r="AR14" s="58"/>
      <c r="AS14" s="58"/>
      <c r="AT14" s="58"/>
      <c r="AU14" s="58"/>
      <c r="AV14" s="58"/>
      <c r="AW14" s="58"/>
      <c r="AX14" s="58"/>
      <c r="AY14" s="58"/>
      <c r="AZ14" s="58"/>
      <c r="BA14" s="58"/>
      <c r="BB14" s="58"/>
      <c r="BC14" s="58"/>
      <c r="BD14" s="58"/>
      <c r="BE14" s="58"/>
      <c r="BF14" s="58"/>
      <c r="BG14" s="58"/>
      <c r="BH14" s="58"/>
      <c r="BI14" s="58"/>
      <c r="BJ14" s="59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69" t="s">
        <v>124</v>
      </c>
      <c r="BM16" s="70"/>
      <c r="BN16" s="70"/>
      <c r="BO16" s="70"/>
      <c r="BP16" s="70"/>
      <c r="BQ16" s="70"/>
      <c r="BR16" s="70"/>
      <c r="BS16" s="70"/>
      <c r="BT16" s="70"/>
      <c r="BU16" s="70"/>
      <c r="BV16" s="70"/>
      <c r="BW16" s="70"/>
      <c r="BX16" s="70"/>
      <c r="BY16" s="70"/>
      <c r="BZ16" s="71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69"/>
      <c r="BM17" s="70"/>
      <c r="BN17" s="70"/>
      <c r="BO17" s="70"/>
      <c r="BP17" s="70"/>
      <c r="BQ17" s="70"/>
      <c r="BR17" s="70"/>
      <c r="BS17" s="70"/>
      <c r="BT17" s="70"/>
      <c r="BU17" s="70"/>
      <c r="BV17" s="70"/>
      <c r="BW17" s="70"/>
      <c r="BX17" s="70"/>
      <c r="BY17" s="70"/>
      <c r="BZ17" s="71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69"/>
      <c r="BM18" s="70"/>
      <c r="BN18" s="70"/>
      <c r="BO18" s="70"/>
      <c r="BP18" s="70"/>
      <c r="BQ18" s="70"/>
      <c r="BR18" s="70"/>
      <c r="BS18" s="70"/>
      <c r="BT18" s="70"/>
      <c r="BU18" s="70"/>
      <c r="BV18" s="70"/>
      <c r="BW18" s="70"/>
      <c r="BX18" s="70"/>
      <c r="BY18" s="70"/>
      <c r="BZ18" s="71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69"/>
      <c r="BM19" s="70"/>
      <c r="BN19" s="70"/>
      <c r="BO19" s="70"/>
      <c r="BP19" s="70"/>
      <c r="BQ19" s="70"/>
      <c r="BR19" s="70"/>
      <c r="BS19" s="70"/>
      <c r="BT19" s="70"/>
      <c r="BU19" s="70"/>
      <c r="BV19" s="70"/>
      <c r="BW19" s="70"/>
      <c r="BX19" s="70"/>
      <c r="BY19" s="70"/>
      <c r="BZ19" s="71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69"/>
      <c r="BM20" s="70"/>
      <c r="BN20" s="70"/>
      <c r="BO20" s="70"/>
      <c r="BP20" s="70"/>
      <c r="BQ20" s="70"/>
      <c r="BR20" s="70"/>
      <c r="BS20" s="70"/>
      <c r="BT20" s="70"/>
      <c r="BU20" s="70"/>
      <c r="BV20" s="70"/>
      <c r="BW20" s="70"/>
      <c r="BX20" s="70"/>
      <c r="BY20" s="70"/>
      <c r="BZ20" s="71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69"/>
      <c r="BM21" s="70"/>
      <c r="BN21" s="70"/>
      <c r="BO21" s="70"/>
      <c r="BP21" s="70"/>
      <c r="BQ21" s="70"/>
      <c r="BR21" s="70"/>
      <c r="BS21" s="70"/>
      <c r="BT21" s="70"/>
      <c r="BU21" s="70"/>
      <c r="BV21" s="70"/>
      <c r="BW21" s="70"/>
      <c r="BX21" s="70"/>
      <c r="BY21" s="70"/>
      <c r="BZ21" s="71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69"/>
      <c r="BM22" s="70"/>
      <c r="BN22" s="70"/>
      <c r="BO22" s="70"/>
      <c r="BP22" s="70"/>
      <c r="BQ22" s="70"/>
      <c r="BR22" s="70"/>
      <c r="BS22" s="70"/>
      <c r="BT22" s="70"/>
      <c r="BU22" s="70"/>
      <c r="BV22" s="70"/>
      <c r="BW22" s="70"/>
      <c r="BX22" s="70"/>
      <c r="BY22" s="70"/>
      <c r="BZ22" s="71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69"/>
      <c r="BM23" s="70"/>
      <c r="BN23" s="70"/>
      <c r="BO23" s="70"/>
      <c r="BP23" s="70"/>
      <c r="BQ23" s="70"/>
      <c r="BR23" s="70"/>
      <c r="BS23" s="70"/>
      <c r="BT23" s="70"/>
      <c r="BU23" s="70"/>
      <c r="BV23" s="70"/>
      <c r="BW23" s="70"/>
      <c r="BX23" s="70"/>
      <c r="BY23" s="70"/>
      <c r="BZ23" s="71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69"/>
      <c r="BM24" s="70"/>
      <c r="BN24" s="70"/>
      <c r="BO24" s="70"/>
      <c r="BP24" s="70"/>
      <c r="BQ24" s="70"/>
      <c r="BR24" s="70"/>
      <c r="BS24" s="70"/>
      <c r="BT24" s="70"/>
      <c r="BU24" s="70"/>
      <c r="BV24" s="70"/>
      <c r="BW24" s="70"/>
      <c r="BX24" s="70"/>
      <c r="BY24" s="70"/>
      <c r="BZ24" s="71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69"/>
      <c r="BM25" s="70"/>
      <c r="BN25" s="70"/>
      <c r="BO25" s="70"/>
      <c r="BP25" s="70"/>
      <c r="BQ25" s="70"/>
      <c r="BR25" s="70"/>
      <c r="BS25" s="70"/>
      <c r="BT25" s="70"/>
      <c r="BU25" s="70"/>
      <c r="BV25" s="70"/>
      <c r="BW25" s="70"/>
      <c r="BX25" s="70"/>
      <c r="BY25" s="70"/>
      <c r="BZ25" s="71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69"/>
      <c r="BM26" s="70"/>
      <c r="BN26" s="70"/>
      <c r="BO26" s="70"/>
      <c r="BP26" s="70"/>
      <c r="BQ26" s="70"/>
      <c r="BR26" s="70"/>
      <c r="BS26" s="70"/>
      <c r="BT26" s="70"/>
      <c r="BU26" s="70"/>
      <c r="BV26" s="70"/>
      <c r="BW26" s="70"/>
      <c r="BX26" s="70"/>
      <c r="BY26" s="70"/>
      <c r="BZ26" s="71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69"/>
      <c r="BM27" s="70"/>
      <c r="BN27" s="70"/>
      <c r="BO27" s="70"/>
      <c r="BP27" s="70"/>
      <c r="BQ27" s="70"/>
      <c r="BR27" s="70"/>
      <c r="BS27" s="70"/>
      <c r="BT27" s="70"/>
      <c r="BU27" s="70"/>
      <c r="BV27" s="70"/>
      <c r="BW27" s="70"/>
      <c r="BX27" s="70"/>
      <c r="BY27" s="70"/>
      <c r="BZ27" s="71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69"/>
      <c r="BM28" s="70"/>
      <c r="BN28" s="70"/>
      <c r="BO28" s="70"/>
      <c r="BP28" s="70"/>
      <c r="BQ28" s="70"/>
      <c r="BR28" s="70"/>
      <c r="BS28" s="70"/>
      <c r="BT28" s="70"/>
      <c r="BU28" s="70"/>
      <c r="BV28" s="70"/>
      <c r="BW28" s="70"/>
      <c r="BX28" s="70"/>
      <c r="BY28" s="70"/>
      <c r="BZ28" s="71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69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1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69"/>
      <c r="BM30" s="70"/>
      <c r="BN30" s="70"/>
      <c r="BO30" s="70"/>
      <c r="BP30" s="70"/>
      <c r="BQ30" s="70"/>
      <c r="BR30" s="70"/>
      <c r="BS30" s="70"/>
      <c r="BT30" s="70"/>
      <c r="BU30" s="70"/>
      <c r="BV30" s="70"/>
      <c r="BW30" s="70"/>
      <c r="BX30" s="70"/>
      <c r="BY30" s="70"/>
      <c r="BZ30" s="71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69"/>
      <c r="BM31" s="70"/>
      <c r="BN31" s="70"/>
      <c r="BO31" s="70"/>
      <c r="BP31" s="70"/>
      <c r="BQ31" s="70"/>
      <c r="BR31" s="70"/>
      <c r="BS31" s="70"/>
      <c r="BT31" s="70"/>
      <c r="BU31" s="70"/>
      <c r="BV31" s="70"/>
      <c r="BW31" s="70"/>
      <c r="BX31" s="70"/>
      <c r="BY31" s="70"/>
      <c r="BZ31" s="71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69"/>
      <c r="BM32" s="70"/>
      <c r="BN32" s="70"/>
      <c r="BO32" s="70"/>
      <c r="BP32" s="70"/>
      <c r="BQ32" s="70"/>
      <c r="BR32" s="70"/>
      <c r="BS32" s="70"/>
      <c r="BT32" s="70"/>
      <c r="BU32" s="70"/>
      <c r="BV32" s="70"/>
      <c r="BW32" s="70"/>
      <c r="BX32" s="70"/>
      <c r="BY32" s="70"/>
      <c r="BZ32" s="71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69"/>
      <c r="BM33" s="70"/>
      <c r="BN33" s="70"/>
      <c r="BO33" s="70"/>
      <c r="BP33" s="70"/>
      <c r="BQ33" s="70"/>
      <c r="BR33" s="70"/>
      <c r="BS33" s="70"/>
      <c r="BT33" s="70"/>
      <c r="BU33" s="70"/>
      <c r="BV33" s="70"/>
      <c r="BW33" s="70"/>
      <c r="BX33" s="70"/>
      <c r="BY33" s="70"/>
      <c r="BZ33" s="71"/>
    </row>
    <row r="34" spans="1:78" ht="13.5" customHeight="1" x14ac:dyDescent="0.15">
      <c r="A34" s="2"/>
      <c r="B34" s="17"/>
      <c r="C34" s="75" t="s">
        <v>27</v>
      </c>
      <c r="D34" s="75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20"/>
      <c r="R34" s="75" t="s">
        <v>28</v>
      </c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20"/>
      <c r="AG34" s="75" t="s">
        <v>29</v>
      </c>
      <c r="AH34" s="75"/>
      <c r="AI34" s="75"/>
      <c r="AJ34" s="75"/>
      <c r="AK34" s="75"/>
      <c r="AL34" s="75"/>
      <c r="AM34" s="75"/>
      <c r="AN34" s="75"/>
      <c r="AO34" s="75"/>
      <c r="AP34" s="75"/>
      <c r="AQ34" s="75"/>
      <c r="AR34" s="75"/>
      <c r="AS34" s="75"/>
      <c r="AT34" s="75"/>
      <c r="AU34" s="20"/>
      <c r="AV34" s="75" t="s">
        <v>30</v>
      </c>
      <c r="AW34" s="75"/>
      <c r="AX34" s="75"/>
      <c r="AY34" s="75"/>
      <c r="AZ34" s="75"/>
      <c r="BA34" s="75"/>
      <c r="BB34" s="75"/>
      <c r="BC34" s="75"/>
      <c r="BD34" s="75"/>
      <c r="BE34" s="75"/>
      <c r="BF34" s="75"/>
      <c r="BG34" s="75"/>
      <c r="BH34" s="75"/>
      <c r="BI34" s="75"/>
      <c r="BJ34" s="19"/>
      <c r="BK34" s="2"/>
      <c r="BL34" s="69"/>
      <c r="BM34" s="70"/>
      <c r="BN34" s="70"/>
      <c r="BO34" s="70"/>
      <c r="BP34" s="70"/>
      <c r="BQ34" s="70"/>
      <c r="BR34" s="70"/>
      <c r="BS34" s="70"/>
      <c r="BT34" s="70"/>
      <c r="BU34" s="70"/>
      <c r="BV34" s="70"/>
      <c r="BW34" s="70"/>
      <c r="BX34" s="70"/>
      <c r="BY34" s="70"/>
      <c r="BZ34" s="71"/>
    </row>
    <row r="35" spans="1:78" ht="13.5" customHeight="1" x14ac:dyDescent="0.15">
      <c r="A35" s="2"/>
      <c r="B35" s="17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20"/>
      <c r="R35" s="75"/>
      <c r="S35" s="75"/>
      <c r="T35" s="75"/>
      <c r="U35" s="75"/>
      <c r="V35" s="75"/>
      <c r="W35" s="75"/>
      <c r="X35" s="75"/>
      <c r="Y35" s="75"/>
      <c r="Z35" s="75"/>
      <c r="AA35" s="75"/>
      <c r="AB35" s="75"/>
      <c r="AC35" s="75"/>
      <c r="AD35" s="75"/>
      <c r="AE35" s="75"/>
      <c r="AF35" s="20"/>
      <c r="AG35" s="75"/>
      <c r="AH35" s="75"/>
      <c r="AI35" s="75"/>
      <c r="AJ35" s="75"/>
      <c r="AK35" s="75"/>
      <c r="AL35" s="75"/>
      <c r="AM35" s="75"/>
      <c r="AN35" s="75"/>
      <c r="AO35" s="75"/>
      <c r="AP35" s="75"/>
      <c r="AQ35" s="75"/>
      <c r="AR35" s="75"/>
      <c r="AS35" s="75"/>
      <c r="AT35" s="75"/>
      <c r="AU35" s="20"/>
      <c r="AV35" s="75"/>
      <c r="AW35" s="75"/>
      <c r="AX35" s="75"/>
      <c r="AY35" s="75"/>
      <c r="AZ35" s="75"/>
      <c r="BA35" s="75"/>
      <c r="BB35" s="75"/>
      <c r="BC35" s="75"/>
      <c r="BD35" s="75"/>
      <c r="BE35" s="75"/>
      <c r="BF35" s="75"/>
      <c r="BG35" s="75"/>
      <c r="BH35" s="75"/>
      <c r="BI35" s="75"/>
      <c r="BJ35" s="19"/>
      <c r="BK35" s="2"/>
      <c r="BL35" s="69"/>
      <c r="BM35" s="70"/>
      <c r="BN35" s="70"/>
      <c r="BO35" s="70"/>
      <c r="BP35" s="70"/>
      <c r="BQ35" s="70"/>
      <c r="BR35" s="70"/>
      <c r="BS35" s="70"/>
      <c r="BT35" s="70"/>
      <c r="BU35" s="70"/>
      <c r="BV35" s="70"/>
      <c r="BW35" s="70"/>
      <c r="BX35" s="70"/>
      <c r="BY35" s="70"/>
      <c r="BZ35" s="71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69"/>
      <c r="BM36" s="70"/>
      <c r="BN36" s="70"/>
      <c r="BO36" s="70"/>
      <c r="BP36" s="70"/>
      <c r="BQ36" s="70"/>
      <c r="BR36" s="70"/>
      <c r="BS36" s="70"/>
      <c r="BT36" s="70"/>
      <c r="BU36" s="70"/>
      <c r="BV36" s="70"/>
      <c r="BW36" s="70"/>
      <c r="BX36" s="70"/>
      <c r="BY36" s="70"/>
      <c r="BZ36" s="71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69"/>
      <c r="BM37" s="70"/>
      <c r="BN37" s="70"/>
      <c r="BO37" s="70"/>
      <c r="BP37" s="70"/>
      <c r="BQ37" s="70"/>
      <c r="BR37" s="70"/>
      <c r="BS37" s="70"/>
      <c r="BT37" s="70"/>
      <c r="BU37" s="70"/>
      <c r="BV37" s="70"/>
      <c r="BW37" s="70"/>
      <c r="BX37" s="70"/>
      <c r="BY37" s="70"/>
      <c r="BZ37" s="71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69"/>
      <c r="BM38" s="70"/>
      <c r="BN38" s="70"/>
      <c r="BO38" s="70"/>
      <c r="BP38" s="70"/>
      <c r="BQ38" s="70"/>
      <c r="BR38" s="70"/>
      <c r="BS38" s="70"/>
      <c r="BT38" s="70"/>
      <c r="BU38" s="70"/>
      <c r="BV38" s="70"/>
      <c r="BW38" s="70"/>
      <c r="BX38" s="70"/>
      <c r="BY38" s="70"/>
      <c r="BZ38" s="71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69"/>
      <c r="BM39" s="70"/>
      <c r="BN39" s="70"/>
      <c r="BO39" s="70"/>
      <c r="BP39" s="70"/>
      <c r="BQ39" s="70"/>
      <c r="BR39" s="70"/>
      <c r="BS39" s="70"/>
      <c r="BT39" s="70"/>
      <c r="BU39" s="70"/>
      <c r="BV39" s="70"/>
      <c r="BW39" s="70"/>
      <c r="BX39" s="70"/>
      <c r="BY39" s="70"/>
      <c r="BZ39" s="71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69"/>
      <c r="BM40" s="70"/>
      <c r="BN40" s="70"/>
      <c r="BO40" s="70"/>
      <c r="BP40" s="70"/>
      <c r="BQ40" s="70"/>
      <c r="BR40" s="70"/>
      <c r="BS40" s="70"/>
      <c r="BT40" s="70"/>
      <c r="BU40" s="70"/>
      <c r="BV40" s="70"/>
      <c r="BW40" s="70"/>
      <c r="BX40" s="70"/>
      <c r="BY40" s="70"/>
      <c r="BZ40" s="71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69"/>
      <c r="BM41" s="70"/>
      <c r="BN41" s="70"/>
      <c r="BO41" s="70"/>
      <c r="BP41" s="70"/>
      <c r="BQ41" s="70"/>
      <c r="BR41" s="70"/>
      <c r="BS41" s="70"/>
      <c r="BT41" s="70"/>
      <c r="BU41" s="70"/>
      <c r="BV41" s="70"/>
      <c r="BW41" s="70"/>
      <c r="BX41" s="70"/>
      <c r="BY41" s="70"/>
      <c r="BZ41" s="71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69"/>
      <c r="BM42" s="70"/>
      <c r="BN42" s="70"/>
      <c r="BO42" s="70"/>
      <c r="BP42" s="70"/>
      <c r="BQ42" s="70"/>
      <c r="BR42" s="70"/>
      <c r="BS42" s="70"/>
      <c r="BT42" s="70"/>
      <c r="BU42" s="70"/>
      <c r="BV42" s="70"/>
      <c r="BW42" s="70"/>
      <c r="BX42" s="70"/>
      <c r="BY42" s="70"/>
      <c r="BZ42" s="71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69"/>
      <c r="BM43" s="70"/>
      <c r="BN43" s="70"/>
      <c r="BO43" s="70"/>
      <c r="BP43" s="70"/>
      <c r="BQ43" s="70"/>
      <c r="BR43" s="70"/>
      <c r="BS43" s="70"/>
      <c r="BT43" s="70"/>
      <c r="BU43" s="70"/>
      <c r="BV43" s="70"/>
      <c r="BW43" s="70"/>
      <c r="BX43" s="70"/>
      <c r="BY43" s="70"/>
      <c r="BZ43" s="71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2"/>
      <c r="BM44" s="73"/>
      <c r="BN44" s="73"/>
      <c r="BO44" s="73"/>
      <c r="BP44" s="73"/>
      <c r="BQ44" s="73"/>
      <c r="BR44" s="73"/>
      <c r="BS44" s="73"/>
      <c r="BT44" s="73"/>
      <c r="BU44" s="73"/>
      <c r="BV44" s="73"/>
      <c r="BW44" s="73"/>
      <c r="BX44" s="73"/>
      <c r="BY44" s="73"/>
      <c r="BZ44" s="74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3" t="s">
        <v>31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69" t="s">
        <v>122</v>
      </c>
      <c r="BM47" s="70"/>
      <c r="BN47" s="70"/>
      <c r="BO47" s="70"/>
      <c r="BP47" s="70"/>
      <c r="BQ47" s="70"/>
      <c r="BR47" s="70"/>
      <c r="BS47" s="70"/>
      <c r="BT47" s="70"/>
      <c r="BU47" s="70"/>
      <c r="BV47" s="70"/>
      <c r="BW47" s="70"/>
      <c r="BX47" s="70"/>
      <c r="BY47" s="70"/>
      <c r="BZ47" s="71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69"/>
      <c r="BM48" s="70"/>
      <c r="BN48" s="70"/>
      <c r="BO48" s="70"/>
      <c r="BP48" s="70"/>
      <c r="BQ48" s="70"/>
      <c r="BR48" s="70"/>
      <c r="BS48" s="70"/>
      <c r="BT48" s="70"/>
      <c r="BU48" s="70"/>
      <c r="BV48" s="70"/>
      <c r="BW48" s="70"/>
      <c r="BX48" s="70"/>
      <c r="BY48" s="70"/>
      <c r="BZ48" s="71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69"/>
      <c r="BM49" s="70"/>
      <c r="BN49" s="70"/>
      <c r="BO49" s="70"/>
      <c r="BP49" s="70"/>
      <c r="BQ49" s="70"/>
      <c r="BR49" s="70"/>
      <c r="BS49" s="70"/>
      <c r="BT49" s="70"/>
      <c r="BU49" s="70"/>
      <c r="BV49" s="70"/>
      <c r="BW49" s="70"/>
      <c r="BX49" s="70"/>
      <c r="BY49" s="70"/>
      <c r="BZ49" s="71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69"/>
      <c r="BM50" s="70"/>
      <c r="BN50" s="70"/>
      <c r="BO50" s="70"/>
      <c r="BP50" s="70"/>
      <c r="BQ50" s="70"/>
      <c r="BR50" s="70"/>
      <c r="BS50" s="70"/>
      <c r="BT50" s="70"/>
      <c r="BU50" s="70"/>
      <c r="BV50" s="70"/>
      <c r="BW50" s="70"/>
      <c r="BX50" s="70"/>
      <c r="BY50" s="70"/>
      <c r="BZ50" s="71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69"/>
      <c r="BM51" s="70"/>
      <c r="BN51" s="70"/>
      <c r="BO51" s="70"/>
      <c r="BP51" s="70"/>
      <c r="BQ51" s="70"/>
      <c r="BR51" s="70"/>
      <c r="BS51" s="70"/>
      <c r="BT51" s="70"/>
      <c r="BU51" s="70"/>
      <c r="BV51" s="70"/>
      <c r="BW51" s="70"/>
      <c r="BX51" s="70"/>
      <c r="BY51" s="70"/>
      <c r="BZ51" s="71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69"/>
      <c r="BM52" s="70"/>
      <c r="BN52" s="70"/>
      <c r="BO52" s="70"/>
      <c r="BP52" s="70"/>
      <c r="BQ52" s="70"/>
      <c r="BR52" s="70"/>
      <c r="BS52" s="70"/>
      <c r="BT52" s="70"/>
      <c r="BU52" s="70"/>
      <c r="BV52" s="70"/>
      <c r="BW52" s="70"/>
      <c r="BX52" s="70"/>
      <c r="BY52" s="70"/>
      <c r="BZ52" s="71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69"/>
      <c r="BM53" s="70"/>
      <c r="BN53" s="70"/>
      <c r="BO53" s="70"/>
      <c r="BP53" s="70"/>
      <c r="BQ53" s="70"/>
      <c r="BR53" s="70"/>
      <c r="BS53" s="70"/>
      <c r="BT53" s="70"/>
      <c r="BU53" s="70"/>
      <c r="BV53" s="70"/>
      <c r="BW53" s="70"/>
      <c r="BX53" s="70"/>
      <c r="BY53" s="70"/>
      <c r="BZ53" s="71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69"/>
      <c r="BM54" s="70"/>
      <c r="BN54" s="70"/>
      <c r="BO54" s="70"/>
      <c r="BP54" s="70"/>
      <c r="BQ54" s="70"/>
      <c r="BR54" s="70"/>
      <c r="BS54" s="70"/>
      <c r="BT54" s="70"/>
      <c r="BU54" s="70"/>
      <c r="BV54" s="70"/>
      <c r="BW54" s="70"/>
      <c r="BX54" s="70"/>
      <c r="BY54" s="70"/>
      <c r="BZ54" s="71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69"/>
      <c r="BM55" s="70"/>
      <c r="BN55" s="70"/>
      <c r="BO55" s="70"/>
      <c r="BP55" s="70"/>
      <c r="BQ55" s="70"/>
      <c r="BR55" s="70"/>
      <c r="BS55" s="70"/>
      <c r="BT55" s="70"/>
      <c r="BU55" s="70"/>
      <c r="BV55" s="70"/>
      <c r="BW55" s="70"/>
      <c r="BX55" s="70"/>
      <c r="BY55" s="70"/>
      <c r="BZ55" s="71"/>
    </row>
    <row r="56" spans="1:78" ht="13.5" customHeight="1" x14ac:dyDescent="0.15">
      <c r="A56" s="2"/>
      <c r="B56" s="17"/>
      <c r="C56" s="75" t="s">
        <v>32</v>
      </c>
      <c r="D56" s="75"/>
      <c r="E56" s="75"/>
      <c r="F56" s="75"/>
      <c r="G56" s="75"/>
      <c r="H56" s="75"/>
      <c r="I56" s="75"/>
      <c r="J56" s="75"/>
      <c r="K56" s="75"/>
      <c r="L56" s="75"/>
      <c r="M56" s="75"/>
      <c r="N56" s="75"/>
      <c r="O56" s="75"/>
      <c r="P56" s="75"/>
      <c r="Q56" s="20"/>
      <c r="R56" s="75" t="s">
        <v>33</v>
      </c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75"/>
      <c r="AE56" s="75"/>
      <c r="AF56" s="20"/>
      <c r="AG56" s="75" t="s">
        <v>34</v>
      </c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20"/>
      <c r="AV56" s="75" t="s">
        <v>35</v>
      </c>
      <c r="AW56" s="75"/>
      <c r="AX56" s="75"/>
      <c r="AY56" s="75"/>
      <c r="AZ56" s="75"/>
      <c r="BA56" s="75"/>
      <c r="BB56" s="75"/>
      <c r="BC56" s="75"/>
      <c r="BD56" s="75"/>
      <c r="BE56" s="75"/>
      <c r="BF56" s="75"/>
      <c r="BG56" s="75"/>
      <c r="BH56" s="75"/>
      <c r="BI56" s="75"/>
      <c r="BJ56" s="19"/>
      <c r="BK56" s="2"/>
      <c r="BL56" s="69"/>
      <c r="BM56" s="70"/>
      <c r="BN56" s="70"/>
      <c r="BO56" s="70"/>
      <c r="BP56" s="70"/>
      <c r="BQ56" s="70"/>
      <c r="BR56" s="70"/>
      <c r="BS56" s="70"/>
      <c r="BT56" s="70"/>
      <c r="BU56" s="70"/>
      <c r="BV56" s="70"/>
      <c r="BW56" s="70"/>
      <c r="BX56" s="70"/>
      <c r="BY56" s="70"/>
      <c r="BZ56" s="71"/>
    </row>
    <row r="57" spans="1:78" ht="13.5" customHeight="1" x14ac:dyDescent="0.15">
      <c r="A57" s="2"/>
      <c r="B57" s="1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20"/>
      <c r="R57" s="75"/>
      <c r="S57" s="75"/>
      <c r="T57" s="75"/>
      <c r="U57" s="75"/>
      <c r="V57" s="75"/>
      <c r="W57" s="75"/>
      <c r="X57" s="75"/>
      <c r="Y57" s="75"/>
      <c r="Z57" s="75"/>
      <c r="AA57" s="75"/>
      <c r="AB57" s="75"/>
      <c r="AC57" s="75"/>
      <c r="AD57" s="75"/>
      <c r="AE57" s="75"/>
      <c r="AF57" s="20"/>
      <c r="AG57" s="75"/>
      <c r="AH57" s="75"/>
      <c r="AI57" s="75"/>
      <c r="AJ57" s="75"/>
      <c r="AK57" s="75"/>
      <c r="AL57" s="75"/>
      <c r="AM57" s="75"/>
      <c r="AN57" s="75"/>
      <c r="AO57" s="75"/>
      <c r="AP57" s="75"/>
      <c r="AQ57" s="75"/>
      <c r="AR57" s="75"/>
      <c r="AS57" s="75"/>
      <c r="AT57" s="75"/>
      <c r="AU57" s="20"/>
      <c r="AV57" s="75"/>
      <c r="AW57" s="75"/>
      <c r="AX57" s="75"/>
      <c r="AY57" s="75"/>
      <c r="AZ57" s="75"/>
      <c r="BA57" s="75"/>
      <c r="BB57" s="75"/>
      <c r="BC57" s="75"/>
      <c r="BD57" s="75"/>
      <c r="BE57" s="75"/>
      <c r="BF57" s="75"/>
      <c r="BG57" s="75"/>
      <c r="BH57" s="75"/>
      <c r="BI57" s="75"/>
      <c r="BJ57" s="19"/>
      <c r="BK57" s="2"/>
      <c r="BL57" s="69"/>
      <c r="BM57" s="70"/>
      <c r="BN57" s="70"/>
      <c r="BO57" s="70"/>
      <c r="BP57" s="70"/>
      <c r="BQ57" s="70"/>
      <c r="BR57" s="70"/>
      <c r="BS57" s="70"/>
      <c r="BT57" s="70"/>
      <c r="BU57" s="70"/>
      <c r="BV57" s="70"/>
      <c r="BW57" s="70"/>
      <c r="BX57" s="70"/>
      <c r="BY57" s="70"/>
      <c r="BZ57" s="71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69"/>
      <c r="BM58" s="70"/>
      <c r="BN58" s="70"/>
      <c r="BO58" s="70"/>
      <c r="BP58" s="70"/>
      <c r="BQ58" s="70"/>
      <c r="BR58" s="70"/>
      <c r="BS58" s="70"/>
      <c r="BT58" s="70"/>
      <c r="BU58" s="70"/>
      <c r="BV58" s="70"/>
      <c r="BW58" s="70"/>
      <c r="BX58" s="70"/>
      <c r="BY58" s="70"/>
      <c r="BZ58" s="71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69"/>
      <c r="BM59" s="70"/>
      <c r="BN59" s="70"/>
      <c r="BO59" s="70"/>
      <c r="BP59" s="70"/>
      <c r="BQ59" s="70"/>
      <c r="BR59" s="70"/>
      <c r="BS59" s="70"/>
      <c r="BT59" s="70"/>
      <c r="BU59" s="70"/>
      <c r="BV59" s="70"/>
      <c r="BW59" s="70"/>
      <c r="BX59" s="70"/>
      <c r="BY59" s="70"/>
      <c r="BZ59" s="71"/>
    </row>
    <row r="60" spans="1:78" ht="13.5" customHeight="1" x14ac:dyDescent="0.15">
      <c r="A60" s="2"/>
      <c r="B60" s="60" t="s">
        <v>36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69"/>
      <c r="BM60" s="70"/>
      <c r="BN60" s="70"/>
      <c r="BO60" s="70"/>
      <c r="BP60" s="70"/>
      <c r="BQ60" s="70"/>
      <c r="BR60" s="70"/>
      <c r="BS60" s="70"/>
      <c r="BT60" s="70"/>
      <c r="BU60" s="70"/>
      <c r="BV60" s="70"/>
      <c r="BW60" s="70"/>
      <c r="BX60" s="70"/>
      <c r="BY60" s="70"/>
      <c r="BZ60" s="71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69"/>
      <c r="BM61" s="70"/>
      <c r="BN61" s="70"/>
      <c r="BO61" s="70"/>
      <c r="BP61" s="70"/>
      <c r="BQ61" s="70"/>
      <c r="BR61" s="70"/>
      <c r="BS61" s="70"/>
      <c r="BT61" s="70"/>
      <c r="BU61" s="70"/>
      <c r="BV61" s="70"/>
      <c r="BW61" s="70"/>
      <c r="BX61" s="70"/>
      <c r="BY61" s="70"/>
      <c r="BZ61" s="71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69"/>
      <c r="BM62" s="70"/>
      <c r="BN62" s="70"/>
      <c r="BO62" s="70"/>
      <c r="BP62" s="70"/>
      <c r="BQ62" s="70"/>
      <c r="BR62" s="70"/>
      <c r="BS62" s="70"/>
      <c r="BT62" s="70"/>
      <c r="BU62" s="70"/>
      <c r="BV62" s="70"/>
      <c r="BW62" s="70"/>
      <c r="BX62" s="70"/>
      <c r="BY62" s="70"/>
      <c r="BZ62" s="71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72"/>
      <c r="BM63" s="73"/>
      <c r="BN63" s="73"/>
      <c r="BO63" s="73"/>
      <c r="BP63" s="73"/>
      <c r="BQ63" s="73"/>
      <c r="BR63" s="73"/>
      <c r="BS63" s="73"/>
      <c r="BT63" s="73"/>
      <c r="BU63" s="73"/>
      <c r="BV63" s="73"/>
      <c r="BW63" s="73"/>
      <c r="BX63" s="73"/>
      <c r="BY63" s="73"/>
      <c r="BZ63" s="74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3" t="s">
        <v>37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69" t="s">
        <v>123</v>
      </c>
      <c r="BM66" s="70"/>
      <c r="BN66" s="70"/>
      <c r="BO66" s="70"/>
      <c r="BP66" s="70"/>
      <c r="BQ66" s="70"/>
      <c r="BR66" s="70"/>
      <c r="BS66" s="70"/>
      <c r="BT66" s="70"/>
      <c r="BU66" s="70"/>
      <c r="BV66" s="70"/>
      <c r="BW66" s="70"/>
      <c r="BX66" s="70"/>
      <c r="BY66" s="70"/>
      <c r="BZ66" s="71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69"/>
      <c r="BM67" s="70"/>
      <c r="BN67" s="70"/>
      <c r="BO67" s="70"/>
      <c r="BP67" s="70"/>
      <c r="BQ67" s="70"/>
      <c r="BR67" s="70"/>
      <c r="BS67" s="70"/>
      <c r="BT67" s="70"/>
      <c r="BU67" s="70"/>
      <c r="BV67" s="70"/>
      <c r="BW67" s="70"/>
      <c r="BX67" s="70"/>
      <c r="BY67" s="70"/>
      <c r="BZ67" s="71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69"/>
      <c r="BM68" s="70"/>
      <c r="BN68" s="70"/>
      <c r="BO68" s="70"/>
      <c r="BP68" s="70"/>
      <c r="BQ68" s="70"/>
      <c r="BR68" s="70"/>
      <c r="BS68" s="70"/>
      <c r="BT68" s="70"/>
      <c r="BU68" s="70"/>
      <c r="BV68" s="70"/>
      <c r="BW68" s="70"/>
      <c r="BX68" s="70"/>
      <c r="BY68" s="70"/>
      <c r="BZ68" s="71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69"/>
      <c r="BM69" s="70"/>
      <c r="BN69" s="70"/>
      <c r="BO69" s="70"/>
      <c r="BP69" s="70"/>
      <c r="BQ69" s="70"/>
      <c r="BR69" s="70"/>
      <c r="BS69" s="70"/>
      <c r="BT69" s="70"/>
      <c r="BU69" s="70"/>
      <c r="BV69" s="70"/>
      <c r="BW69" s="70"/>
      <c r="BX69" s="70"/>
      <c r="BY69" s="70"/>
      <c r="BZ69" s="71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69"/>
      <c r="BM70" s="70"/>
      <c r="BN70" s="70"/>
      <c r="BO70" s="70"/>
      <c r="BP70" s="70"/>
      <c r="BQ70" s="70"/>
      <c r="BR70" s="70"/>
      <c r="BS70" s="70"/>
      <c r="BT70" s="70"/>
      <c r="BU70" s="70"/>
      <c r="BV70" s="70"/>
      <c r="BW70" s="70"/>
      <c r="BX70" s="70"/>
      <c r="BY70" s="70"/>
      <c r="BZ70" s="71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69"/>
      <c r="BM71" s="70"/>
      <c r="BN71" s="70"/>
      <c r="BO71" s="70"/>
      <c r="BP71" s="70"/>
      <c r="BQ71" s="70"/>
      <c r="BR71" s="70"/>
      <c r="BS71" s="70"/>
      <c r="BT71" s="70"/>
      <c r="BU71" s="70"/>
      <c r="BV71" s="70"/>
      <c r="BW71" s="70"/>
      <c r="BX71" s="70"/>
      <c r="BY71" s="70"/>
      <c r="BZ71" s="71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69"/>
      <c r="BM72" s="70"/>
      <c r="BN72" s="70"/>
      <c r="BO72" s="70"/>
      <c r="BP72" s="70"/>
      <c r="BQ72" s="70"/>
      <c r="BR72" s="70"/>
      <c r="BS72" s="70"/>
      <c r="BT72" s="70"/>
      <c r="BU72" s="70"/>
      <c r="BV72" s="70"/>
      <c r="BW72" s="70"/>
      <c r="BX72" s="70"/>
      <c r="BY72" s="70"/>
      <c r="BZ72" s="71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69"/>
      <c r="BM73" s="70"/>
      <c r="BN73" s="70"/>
      <c r="BO73" s="70"/>
      <c r="BP73" s="70"/>
      <c r="BQ73" s="70"/>
      <c r="BR73" s="70"/>
      <c r="BS73" s="70"/>
      <c r="BT73" s="70"/>
      <c r="BU73" s="70"/>
      <c r="BV73" s="70"/>
      <c r="BW73" s="70"/>
      <c r="BX73" s="70"/>
      <c r="BY73" s="70"/>
      <c r="BZ73" s="71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69"/>
      <c r="BM74" s="70"/>
      <c r="BN74" s="70"/>
      <c r="BO74" s="70"/>
      <c r="BP74" s="70"/>
      <c r="BQ74" s="70"/>
      <c r="BR74" s="70"/>
      <c r="BS74" s="70"/>
      <c r="BT74" s="70"/>
      <c r="BU74" s="70"/>
      <c r="BV74" s="70"/>
      <c r="BW74" s="70"/>
      <c r="BX74" s="70"/>
      <c r="BY74" s="70"/>
      <c r="BZ74" s="71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69"/>
      <c r="BM75" s="70"/>
      <c r="BN75" s="70"/>
      <c r="BO75" s="70"/>
      <c r="BP75" s="70"/>
      <c r="BQ75" s="70"/>
      <c r="BR75" s="70"/>
      <c r="BS75" s="70"/>
      <c r="BT75" s="70"/>
      <c r="BU75" s="70"/>
      <c r="BV75" s="70"/>
      <c r="BW75" s="70"/>
      <c r="BX75" s="70"/>
      <c r="BY75" s="70"/>
      <c r="BZ75" s="71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69"/>
      <c r="BM76" s="70"/>
      <c r="BN76" s="70"/>
      <c r="BO76" s="70"/>
      <c r="BP76" s="70"/>
      <c r="BQ76" s="70"/>
      <c r="BR76" s="70"/>
      <c r="BS76" s="70"/>
      <c r="BT76" s="70"/>
      <c r="BU76" s="70"/>
      <c r="BV76" s="70"/>
      <c r="BW76" s="70"/>
      <c r="BX76" s="70"/>
      <c r="BY76" s="70"/>
      <c r="BZ76" s="71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69"/>
      <c r="BM77" s="70"/>
      <c r="BN77" s="70"/>
      <c r="BO77" s="70"/>
      <c r="BP77" s="70"/>
      <c r="BQ77" s="70"/>
      <c r="BR77" s="70"/>
      <c r="BS77" s="70"/>
      <c r="BT77" s="70"/>
      <c r="BU77" s="70"/>
      <c r="BV77" s="70"/>
      <c r="BW77" s="70"/>
      <c r="BX77" s="70"/>
      <c r="BY77" s="70"/>
      <c r="BZ77" s="71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69"/>
      <c r="BM78" s="70"/>
      <c r="BN78" s="70"/>
      <c r="BO78" s="70"/>
      <c r="BP78" s="70"/>
      <c r="BQ78" s="70"/>
      <c r="BR78" s="70"/>
      <c r="BS78" s="70"/>
      <c r="BT78" s="70"/>
      <c r="BU78" s="70"/>
      <c r="BV78" s="70"/>
      <c r="BW78" s="70"/>
      <c r="BX78" s="70"/>
      <c r="BY78" s="70"/>
      <c r="BZ78" s="71"/>
    </row>
    <row r="79" spans="1:78" ht="13.5" customHeight="1" x14ac:dyDescent="0.15">
      <c r="A79" s="2"/>
      <c r="B79" s="17"/>
      <c r="C79" s="75" t="s">
        <v>38</v>
      </c>
      <c r="D79" s="75"/>
      <c r="E79" s="75"/>
      <c r="F79" s="75"/>
      <c r="G79" s="75"/>
      <c r="H79" s="75"/>
      <c r="I79" s="75"/>
      <c r="J79" s="75"/>
      <c r="K79" s="75"/>
      <c r="L79" s="75"/>
      <c r="M79" s="75"/>
      <c r="N79" s="75"/>
      <c r="O79" s="75"/>
      <c r="P79" s="75"/>
      <c r="Q79" s="75"/>
      <c r="R79" s="75"/>
      <c r="S79" s="75"/>
      <c r="T79" s="75"/>
      <c r="U79" s="20"/>
      <c r="V79" s="20"/>
      <c r="W79" s="75" t="s">
        <v>39</v>
      </c>
      <c r="X79" s="75"/>
      <c r="Y79" s="75"/>
      <c r="Z79" s="75"/>
      <c r="AA79" s="75"/>
      <c r="AB79" s="75"/>
      <c r="AC79" s="75"/>
      <c r="AD79" s="75"/>
      <c r="AE79" s="75"/>
      <c r="AF79" s="75"/>
      <c r="AG79" s="75"/>
      <c r="AH79" s="75"/>
      <c r="AI79" s="75"/>
      <c r="AJ79" s="75"/>
      <c r="AK79" s="75"/>
      <c r="AL79" s="75"/>
      <c r="AM79" s="75"/>
      <c r="AN79" s="75"/>
      <c r="AO79" s="20"/>
      <c r="AP79" s="20"/>
      <c r="AQ79" s="75" t="s">
        <v>40</v>
      </c>
      <c r="AR79" s="75"/>
      <c r="AS79" s="75"/>
      <c r="AT79" s="75"/>
      <c r="AU79" s="75"/>
      <c r="AV79" s="75"/>
      <c r="AW79" s="75"/>
      <c r="AX79" s="75"/>
      <c r="AY79" s="75"/>
      <c r="AZ79" s="75"/>
      <c r="BA79" s="75"/>
      <c r="BB79" s="75"/>
      <c r="BC79" s="75"/>
      <c r="BD79" s="75"/>
      <c r="BE79" s="75"/>
      <c r="BF79" s="75"/>
      <c r="BG79" s="75"/>
      <c r="BH79" s="75"/>
      <c r="BI79" s="18"/>
      <c r="BJ79" s="19"/>
      <c r="BK79" s="2"/>
      <c r="BL79" s="69"/>
      <c r="BM79" s="70"/>
      <c r="BN79" s="70"/>
      <c r="BO79" s="70"/>
      <c r="BP79" s="70"/>
      <c r="BQ79" s="70"/>
      <c r="BR79" s="70"/>
      <c r="BS79" s="70"/>
      <c r="BT79" s="70"/>
      <c r="BU79" s="70"/>
      <c r="BV79" s="70"/>
      <c r="BW79" s="70"/>
      <c r="BX79" s="70"/>
      <c r="BY79" s="70"/>
      <c r="BZ79" s="71"/>
    </row>
    <row r="80" spans="1:78" ht="13.5" customHeight="1" x14ac:dyDescent="0.15">
      <c r="A80" s="2"/>
      <c r="B80" s="17"/>
      <c r="C80" s="75"/>
      <c r="D80" s="75"/>
      <c r="E80" s="75"/>
      <c r="F80" s="75"/>
      <c r="G80" s="75"/>
      <c r="H80" s="75"/>
      <c r="I80" s="75"/>
      <c r="J80" s="75"/>
      <c r="K80" s="75"/>
      <c r="L80" s="75"/>
      <c r="M80" s="75"/>
      <c r="N80" s="75"/>
      <c r="O80" s="75"/>
      <c r="P80" s="75"/>
      <c r="Q80" s="75"/>
      <c r="R80" s="75"/>
      <c r="S80" s="75"/>
      <c r="T80" s="75"/>
      <c r="U80" s="20"/>
      <c r="V80" s="20"/>
      <c r="W80" s="75"/>
      <c r="X80" s="75"/>
      <c r="Y80" s="75"/>
      <c r="Z80" s="75"/>
      <c r="AA80" s="75"/>
      <c r="AB80" s="75"/>
      <c r="AC80" s="75"/>
      <c r="AD80" s="75"/>
      <c r="AE80" s="75"/>
      <c r="AF80" s="75"/>
      <c r="AG80" s="75"/>
      <c r="AH80" s="75"/>
      <c r="AI80" s="75"/>
      <c r="AJ80" s="75"/>
      <c r="AK80" s="75"/>
      <c r="AL80" s="75"/>
      <c r="AM80" s="75"/>
      <c r="AN80" s="75"/>
      <c r="AO80" s="20"/>
      <c r="AP80" s="20"/>
      <c r="AQ80" s="75"/>
      <c r="AR80" s="75"/>
      <c r="AS80" s="75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18"/>
      <c r="BJ80" s="19"/>
      <c r="BK80" s="2"/>
      <c r="BL80" s="69"/>
      <c r="BM80" s="70"/>
      <c r="BN80" s="70"/>
      <c r="BO80" s="70"/>
      <c r="BP80" s="70"/>
      <c r="BQ80" s="70"/>
      <c r="BR80" s="70"/>
      <c r="BS80" s="70"/>
      <c r="BT80" s="70"/>
      <c r="BU80" s="70"/>
      <c r="BV80" s="70"/>
      <c r="BW80" s="70"/>
      <c r="BX80" s="70"/>
      <c r="BY80" s="70"/>
      <c r="BZ80" s="71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69"/>
      <c r="BM81" s="70"/>
      <c r="BN81" s="70"/>
      <c r="BO81" s="70"/>
      <c r="BP81" s="70"/>
      <c r="BQ81" s="70"/>
      <c r="BR81" s="70"/>
      <c r="BS81" s="70"/>
      <c r="BT81" s="70"/>
      <c r="BU81" s="70"/>
      <c r="BV81" s="70"/>
      <c r="BW81" s="70"/>
      <c r="BX81" s="70"/>
      <c r="BY81" s="70"/>
      <c r="BZ81" s="71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2"/>
      <c r="BM82" s="73"/>
      <c r="BN82" s="73"/>
      <c r="BO82" s="73"/>
      <c r="BP82" s="73"/>
      <c r="BQ82" s="73"/>
      <c r="BR82" s="73"/>
      <c r="BS82" s="73"/>
      <c r="BT82" s="73"/>
      <c r="BU82" s="73"/>
      <c r="BV82" s="73"/>
      <c r="BW82" s="73"/>
      <c r="BX82" s="73"/>
      <c r="BY82" s="73"/>
      <c r="BZ82" s="74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 x14ac:dyDescent="0.15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algorithmName="SHA-512" hashValue="dFnqJkllcodsw+enIKbPG6KmB/i9ReWqy4ECJLr2X2NuupWpJosZURiqzQ5ZVkU8SseJLgo5a/ddiMchgmDpNg==" saltValue="S1zjPnQArl5tzCH13IM8ag==" spinCount="100000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topLeftCell="AY1" workbookViewId="0">
      <selection activeCell="BI8" sqref="BI8"/>
    </sheetView>
  </sheetViews>
  <sheetFormatPr defaultColWidth="9" defaultRowHeight="13.5" x14ac:dyDescent="0.15"/>
  <cols>
    <col min="1" max="1" width="9" style="3"/>
    <col min="2" max="144" width="11.875" style="3" customWidth="1"/>
    <col min="145" max="16384" width="9" style="3"/>
  </cols>
  <sheetData>
    <row r="1" spans="1:145" x14ac:dyDescent="0.1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1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1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1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1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 x14ac:dyDescent="0.15">
      <c r="A6" s="28" t="s">
        <v>109</v>
      </c>
      <c r="B6" s="33">
        <f>B7</f>
        <v>2016</v>
      </c>
      <c r="C6" s="33">
        <f t="shared" ref="C6:X6" si="3">C7</f>
        <v>163228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富山県　上市町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F2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11.07</v>
      </c>
      <c r="Q6" s="34">
        <f t="shared" si="3"/>
        <v>78.17</v>
      </c>
      <c r="R6" s="34">
        <f t="shared" si="3"/>
        <v>3240</v>
      </c>
      <c r="S6" s="34">
        <f t="shared" si="3"/>
        <v>21275</v>
      </c>
      <c r="T6" s="34">
        <f t="shared" si="3"/>
        <v>236.71</v>
      </c>
      <c r="U6" s="34">
        <f t="shared" si="3"/>
        <v>89.88</v>
      </c>
      <c r="V6" s="34">
        <f t="shared" si="3"/>
        <v>2345</v>
      </c>
      <c r="W6" s="34">
        <f t="shared" si="3"/>
        <v>0.92</v>
      </c>
      <c r="X6" s="34">
        <f t="shared" si="3"/>
        <v>2548.91</v>
      </c>
      <c r="Y6" s="35">
        <f>IF(Y7="",NA(),Y7)</f>
        <v>67.08</v>
      </c>
      <c r="Z6" s="35">
        <f t="shared" ref="Z6:AH6" si="4">IF(Z7="",NA(),Z7)</f>
        <v>58.62</v>
      </c>
      <c r="AA6" s="35">
        <f t="shared" si="4"/>
        <v>58.79</v>
      </c>
      <c r="AB6" s="35">
        <f t="shared" si="4"/>
        <v>56.81</v>
      </c>
      <c r="AC6" s="35">
        <f t="shared" si="4"/>
        <v>71.12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1107.02</v>
      </c>
      <c r="BG6" s="35">
        <f t="shared" ref="BG6:BO6" si="7">IF(BG7="",NA(),BG7)</f>
        <v>1272.3900000000001</v>
      </c>
      <c r="BH6" s="35">
        <f t="shared" si="7"/>
        <v>1323.34</v>
      </c>
      <c r="BI6" s="35">
        <f t="shared" si="7"/>
        <v>1245.4100000000001</v>
      </c>
      <c r="BJ6" s="35">
        <f t="shared" si="7"/>
        <v>127</v>
      </c>
      <c r="BK6" s="35">
        <f t="shared" si="7"/>
        <v>1197.82</v>
      </c>
      <c r="BL6" s="35">
        <f t="shared" si="7"/>
        <v>1126.77</v>
      </c>
      <c r="BM6" s="35">
        <f t="shared" si="7"/>
        <v>1044.8</v>
      </c>
      <c r="BN6" s="35">
        <f t="shared" si="7"/>
        <v>1081.8</v>
      </c>
      <c r="BO6" s="35">
        <f t="shared" si="7"/>
        <v>974.93</v>
      </c>
      <c r="BP6" s="34" t="str">
        <f>IF(BP7="","",IF(BP7="-","【-】","【"&amp;SUBSTITUTE(TEXT(BP7,"#,##0.00"),"-","△")&amp;"】"))</f>
        <v>【914.53】</v>
      </c>
      <c r="BQ6" s="35">
        <f>IF(BQ7="",NA(),BQ7)</f>
        <v>75.599999999999994</v>
      </c>
      <c r="BR6" s="35">
        <f t="shared" ref="BR6:BZ6" si="8">IF(BR7="",NA(),BR7)</f>
        <v>56.86</v>
      </c>
      <c r="BS6" s="35">
        <f t="shared" si="8"/>
        <v>60.66</v>
      </c>
      <c r="BT6" s="35">
        <f t="shared" si="8"/>
        <v>64.22</v>
      </c>
      <c r="BU6" s="35">
        <f t="shared" si="8"/>
        <v>100</v>
      </c>
      <c r="BV6" s="35">
        <f t="shared" si="8"/>
        <v>51.03</v>
      </c>
      <c r="BW6" s="35">
        <f t="shared" si="8"/>
        <v>50.9</v>
      </c>
      <c r="BX6" s="35">
        <f t="shared" si="8"/>
        <v>50.82</v>
      </c>
      <c r="BY6" s="35">
        <f t="shared" si="8"/>
        <v>52.19</v>
      </c>
      <c r="BZ6" s="35">
        <f t="shared" si="8"/>
        <v>55.32</v>
      </c>
      <c r="CA6" s="34" t="str">
        <f>IF(CA7="","",IF(CA7="-","【-】","【"&amp;SUBSTITUTE(TEXT(CA7,"#,##0.00"),"-","△")&amp;"】"))</f>
        <v>【55.73】</v>
      </c>
      <c r="CB6" s="35">
        <f>IF(CB7="",NA(),CB7)</f>
        <v>235.88</v>
      </c>
      <c r="CC6" s="35">
        <f t="shared" ref="CC6:CK6" si="9">IF(CC7="",NA(),CC7)</f>
        <v>286.72000000000003</v>
      </c>
      <c r="CD6" s="35">
        <f t="shared" si="9"/>
        <v>275.35000000000002</v>
      </c>
      <c r="CE6" s="35">
        <f t="shared" si="9"/>
        <v>262.39</v>
      </c>
      <c r="CF6" s="35">
        <f t="shared" si="9"/>
        <v>167.82</v>
      </c>
      <c r="CG6" s="35">
        <f t="shared" si="9"/>
        <v>289.60000000000002</v>
      </c>
      <c r="CH6" s="35">
        <f t="shared" si="9"/>
        <v>293.27</v>
      </c>
      <c r="CI6" s="35">
        <f t="shared" si="9"/>
        <v>300.52</v>
      </c>
      <c r="CJ6" s="35">
        <f t="shared" si="9"/>
        <v>296.14</v>
      </c>
      <c r="CK6" s="35">
        <f t="shared" si="9"/>
        <v>283.17</v>
      </c>
      <c r="CL6" s="34" t="str">
        <f>IF(CL7="","",IF(CL7="-","【-】","【"&amp;SUBSTITUTE(TEXT(CL7,"#,##0.00"),"-","△")&amp;"】"))</f>
        <v>【276.78】</v>
      </c>
      <c r="CM6" s="35">
        <f>IF(CM7="",NA(),CM7)</f>
        <v>56.67</v>
      </c>
      <c r="CN6" s="35">
        <f t="shared" ref="CN6:CV6" si="10">IF(CN7="",NA(),CN7)</f>
        <v>55.76</v>
      </c>
      <c r="CO6" s="35">
        <f t="shared" si="10"/>
        <v>56.89</v>
      </c>
      <c r="CP6" s="35">
        <f t="shared" si="10"/>
        <v>55.3</v>
      </c>
      <c r="CQ6" s="35">
        <f t="shared" si="10"/>
        <v>55.98</v>
      </c>
      <c r="CR6" s="35">
        <f t="shared" si="10"/>
        <v>54.74</v>
      </c>
      <c r="CS6" s="35">
        <f t="shared" si="10"/>
        <v>53.78</v>
      </c>
      <c r="CT6" s="35">
        <f t="shared" si="10"/>
        <v>53.24</v>
      </c>
      <c r="CU6" s="35">
        <f t="shared" si="10"/>
        <v>52.31</v>
      </c>
      <c r="CV6" s="35">
        <f t="shared" si="10"/>
        <v>60.65</v>
      </c>
      <c r="CW6" s="34" t="str">
        <f>IF(CW7="","",IF(CW7="-","【-】","【"&amp;SUBSTITUTE(TEXT(CW7,"#,##0.00"),"-","△")&amp;"】"))</f>
        <v>【59.15】</v>
      </c>
      <c r="CX6" s="35">
        <f>IF(CX7="",NA(),CX7)</f>
        <v>92.07</v>
      </c>
      <c r="CY6" s="35">
        <f t="shared" ref="CY6:DG6" si="11">IF(CY7="",NA(),CY7)</f>
        <v>92.64</v>
      </c>
      <c r="CZ6" s="35">
        <f t="shared" si="11"/>
        <v>93.06</v>
      </c>
      <c r="DA6" s="35">
        <f t="shared" si="11"/>
        <v>93.53</v>
      </c>
      <c r="DB6" s="35">
        <f t="shared" si="11"/>
        <v>93.05</v>
      </c>
      <c r="DC6" s="35">
        <f t="shared" si="11"/>
        <v>83.88</v>
      </c>
      <c r="DD6" s="35">
        <f t="shared" si="11"/>
        <v>84.06</v>
      </c>
      <c r="DE6" s="35">
        <f t="shared" si="11"/>
        <v>84.07</v>
      </c>
      <c r="DF6" s="35">
        <f t="shared" si="11"/>
        <v>84.32</v>
      </c>
      <c r="DG6" s="35">
        <f t="shared" si="11"/>
        <v>84.58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4">
        <f>IF(EE7="",NA(),EE7)</f>
        <v>0</v>
      </c>
      <c r="EF6" s="34">
        <f t="shared" ref="EF6:EN6" si="14">IF(EF7="",NA(),EF7)</f>
        <v>0</v>
      </c>
      <c r="EG6" s="34">
        <f t="shared" si="14"/>
        <v>0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0.03</v>
      </c>
      <c r="EL6" s="35">
        <f t="shared" si="14"/>
        <v>0.02</v>
      </c>
      <c r="EM6" s="35">
        <f t="shared" si="14"/>
        <v>0.01</v>
      </c>
      <c r="EN6" s="35">
        <f t="shared" si="14"/>
        <v>2.0499999999999998</v>
      </c>
      <c r="EO6" s="34" t="str">
        <f>IF(EO7="","",IF(EO7="-","【-】","【"&amp;SUBSTITUTE(TEXT(EO7,"#,##0.00"),"-","△")&amp;"】"))</f>
        <v>【1.58】</v>
      </c>
    </row>
    <row r="7" spans="1:145" s="36" customFormat="1" x14ac:dyDescent="0.15">
      <c r="A7" s="28"/>
      <c r="B7" s="37">
        <v>2016</v>
      </c>
      <c r="C7" s="37">
        <v>163228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11.07</v>
      </c>
      <c r="Q7" s="38">
        <v>78.17</v>
      </c>
      <c r="R7" s="38">
        <v>3240</v>
      </c>
      <c r="S7" s="38">
        <v>21275</v>
      </c>
      <c r="T7" s="38">
        <v>236.71</v>
      </c>
      <c r="U7" s="38">
        <v>89.88</v>
      </c>
      <c r="V7" s="38">
        <v>2345</v>
      </c>
      <c r="W7" s="38">
        <v>0.92</v>
      </c>
      <c r="X7" s="38">
        <v>2548.91</v>
      </c>
      <c r="Y7" s="38">
        <v>67.08</v>
      </c>
      <c r="Z7" s="38">
        <v>58.62</v>
      </c>
      <c r="AA7" s="38">
        <v>58.79</v>
      </c>
      <c r="AB7" s="38">
        <v>56.81</v>
      </c>
      <c r="AC7" s="38">
        <v>71.12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1107.02</v>
      </c>
      <c r="BG7" s="38">
        <v>1272.3900000000001</v>
      </c>
      <c r="BH7" s="38">
        <v>1323.34</v>
      </c>
      <c r="BI7" s="38">
        <v>1245.4100000000001</v>
      </c>
      <c r="BJ7" s="38">
        <v>127</v>
      </c>
      <c r="BK7" s="38">
        <v>1197.82</v>
      </c>
      <c r="BL7" s="38">
        <v>1126.77</v>
      </c>
      <c r="BM7" s="38">
        <v>1044.8</v>
      </c>
      <c r="BN7" s="38">
        <v>1081.8</v>
      </c>
      <c r="BO7" s="38">
        <v>974.93</v>
      </c>
      <c r="BP7" s="38">
        <v>914.53</v>
      </c>
      <c r="BQ7" s="38">
        <v>75.599999999999994</v>
      </c>
      <c r="BR7" s="38">
        <v>56.86</v>
      </c>
      <c r="BS7" s="38">
        <v>60.66</v>
      </c>
      <c r="BT7" s="38">
        <v>64.22</v>
      </c>
      <c r="BU7" s="38">
        <v>100</v>
      </c>
      <c r="BV7" s="38">
        <v>51.03</v>
      </c>
      <c r="BW7" s="38">
        <v>50.9</v>
      </c>
      <c r="BX7" s="38">
        <v>50.82</v>
      </c>
      <c r="BY7" s="38">
        <v>52.19</v>
      </c>
      <c r="BZ7" s="38">
        <v>55.32</v>
      </c>
      <c r="CA7" s="38">
        <v>55.73</v>
      </c>
      <c r="CB7" s="38">
        <v>235.88</v>
      </c>
      <c r="CC7" s="38">
        <v>286.72000000000003</v>
      </c>
      <c r="CD7" s="38">
        <v>275.35000000000002</v>
      </c>
      <c r="CE7" s="38">
        <v>262.39</v>
      </c>
      <c r="CF7" s="38">
        <v>167.82</v>
      </c>
      <c r="CG7" s="38">
        <v>289.60000000000002</v>
      </c>
      <c r="CH7" s="38">
        <v>293.27</v>
      </c>
      <c r="CI7" s="38">
        <v>300.52</v>
      </c>
      <c r="CJ7" s="38">
        <v>296.14</v>
      </c>
      <c r="CK7" s="38">
        <v>283.17</v>
      </c>
      <c r="CL7" s="38">
        <v>276.77999999999997</v>
      </c>
      <c r="CM7" s="38">
        <v>56.67</v>
      </c>
      <c r="CN7" s="38">
        <v>55.76</v>
      </c>
      <c r="CO7" s="38">
        <v>56.89</v>
      </c>
      <c r="CP7" s="38">
        <v>55.3</v>
      </c>
      <c r="CQ7" s="38">
        <v>55.98</v>
      </c>
      <c r="CR7" s="38">
        <v>54.74</v>
      </c>
      <c r="CS7" s="38">
        <v>53.78</v>
      </c>
      <c r="CT7" s="38">
        <v>53.24</v>
      </c>
      <c r="CU7" s="38">
        <v>52.31</v>
      </c>
      <c r="CV7" s="38">
        <v>60.65</v>
      </c>
      <c r="CW7" s="38">
        <v>59.15</v>
      </c>
      <c r="CX7" s="38">
        <v>92.07</v>
      </c>
      <c r="CY7" s="38">
        <v>92.64</v>
      </c>
      <c r="CZ7" s="38">
        <v>93.06</v>
      </c>
      <c r="DA7" s="38">
        <v>93.53</v>
      </c>
      <c r="DB7" s="38">
        <v>93.05</v>
      </c>
      <c r="DC7" s="38">
        <v>83.88</v>
      </c>
      <c r="DD7" s="38">
        <v>84.06</v>
      </c>
      <c r="DE7" s="38">
        <v>84.07</v>
      </c>
      <c r="DF7" s="38">
        <v>84.32</v>
      </c>
      <c r="DG7" s="38">
        <v>84.58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</v>
      </c>
      <c r="EF7" s="38">
        <v>0</v>
      </c>
      <c r="EG7" s="38">
        <v>0</v>
      </c>
      <c r="EH7" s="38">
        <v>0</v>
      </c>
      <c r="EI7" s="38">
        <v>0</v>
      </c>
      <c r="EJ7" s="38">
        <v>0.04</v>
      </c>
      <c r="EK7" s="38">
        <v>0.03</v>
      </c>
      <c r="EL7" s="38">
        <v>0.02</v>
      </c>
      <c r="EM7" s="38">
        <v>0.01</v>
      </c>
      <c r="EN7" s="38">
        <v>2.0499999999999998</v>
      </c>
      <c r="EO7" s="38">
        <v>1.58</v>
      </c>
    </row>
    <row r="8" spans="1:145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1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1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建設課 011</cp:lastModifiedBy>
  <cp:lastPrinted>2018-02-13T05:36:45Z</cp:lastPrinted>
  <dcterms:created xsi:type="dcterms:W3CDTF">2017-12-25T02:28:09Z</dcterms:created>
  <dcterms:modified xsi:type="dcterms:W3CDTF">2018-02-13T06:03:17Z</dcterms:modified>
  <cp:category/>
</cp:coreProperties>
</file>