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入善町\下水道\"/>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<sst xmlns="http://schemas.openxmlformats.org/spreadsheetml/2006/main" count="245" uniqueCount="126">
  <si>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</si>
  <si>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</si>
  <si>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</si>
  <si>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</si>
  <si>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</si>
  <si>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</si>
  <si>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</si>
  <si>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</si>
  <si>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</si>
  <si>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</si>
  <si>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</si>
  <si>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</si>
  <si>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</si>
  <si>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</si>
  <si>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</si>
  <si>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</si>
  <si>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</si>
  <si>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</si>
  <si>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</si>
  <si>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</si>
  <si>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</si>
  <si>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</si>
  <si>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</si>
  <si>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</si>
  <si>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</si>
  <si>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</si>
  <si>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</si>
  <si>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</si>
  <si>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</si>
  <si>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</si>
  <si>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</si>
  <si>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</si>
  <si>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</si>
  <si>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</si>
  <si>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</si>
  <si>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</si>
  <si>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</si>
  <si>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</si>
  <si>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</si>
  <si>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</si>
  <si>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</si>
  <si>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</si>
  <si>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</si>
  <si>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</si>
  <si>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</si>
  <si>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</si>
  <si>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</si>
  <si>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</si>
  <si>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</si>
  <si>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</si>
  <si>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</si>
  <si>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</si>
  <si>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</si>
  <si>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</si>
  <si>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</si>
  <si>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</si>
  <si>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</si>
  <si>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</si>
  <si>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</si>
  <si>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</si>
  <si>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</si>
  <si>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</si>
  <si>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</si>
  <si>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</si>
  <si>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</si>
  <si>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</si>
  <si>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</si>
  <si>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</si>
  <si>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</si>
  <si>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</si>
  <si>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</si>
  <si>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</si>
  <si>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</si>
  <si>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</si>
  <si>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</si>
  <si>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</si>
  <si>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</si>
  <si>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</si>
  <si>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</si>
  <si>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</si>
  <si>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</si>
  <si>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</si>
  <si>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</si>
  <si>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</si>
  <si>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</si>
  <si>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</si>
  <si>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</si>
  <si>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</si>
  <si>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</si>
  <si>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</si>
  <si>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</si>
  <si>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</si>
  <si>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</si>
  <si>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</si>
  <si>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</si>
  <si>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</si>
  <si>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</si>
  <si>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</si>
  <si>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</si>
  <si>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</si>
  <si>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</si>
  <si>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</si>
  <si>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</si>
  <si>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</si>
  <si>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</si>
  <si>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</si>
  <si>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</si>
  <si>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</si>
  <si>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</si>
  <si>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</si>
  <si>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入善町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</si>
  <si>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</si>
  <si>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</si>
  <si>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</si>
  <si>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</si>
  <si>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</si>
  <si>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</si>
  <si>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</si>
  <si>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</si>
  <si>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</si>
  <si>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</si>
  <si>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</si>
  <si>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本町の下水道事業は平成13年に供用開始し、16年程度経過している。
■管きょ
　管きょの耐用年数は50～75年程度を見込んでおり、しばらくは老朽化に伴う大規模な更新は見込んでいない。
■処理場施設
　長寿命計画に基づき、耐用年数を迎えた電気・機械設備を中心に順次行っている。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下水道事業全体の経営改善の取組みとして、将来的な更新コストや維持管理コストの削減を目的として、農業集落排水処理施設を廃止し、公共下水道処理施設に接続する。H32年度の統廃合を目指す。</t>
    <rPh sb="1" eb="3">
      <t>ホンチョウ</t>
    </rPh>
    <rPh sb="4" eb="7">
      <t>ゲスイドウ</t>
    </rPh>
    <rPh sb="7" eb="9">
      <t>ジギョウ</t>
    </rPh>
    <rPh sb="10" eb="12">
      <t>ヘイセイ</t>
    </rPh>
    <rPh sb="14" eb="15">
      <t>ネン</t>
    </rPh>
    <rPh sb="16" eb="18">
      <t>キョウヨウ</t>
    </rPh>
    <rPh sb="18" eb="20">
      <t>カイシ</t>
    </rPh>
    <rPh sb="24" eb="25">
      <t>ネン</t>
    </rPh>
    <rPh sb="25" eb="27">
      <t>テイド</t>
    </rPh>
    <rPh sb="27" eb="29">
      <t>ケイカ</t>
    </rPh>
    <rPh sb="37" eb="38">
      <t>カン</t>
    </rPh>
    <rPh sb="42" eb="43">
      <t>カン</t>
    </rPh>
    <rPh sb="46" eb="48">
      <t>タイヨウ</t>
    </rPh>
    <rPh sb="48" eb="50">
      <t>ネンスウ</t>
    </rPh>
    <rPh sb="56" eb="57">
      <t>ネン</t>
    </rPh>
    <rPh sb="57" eb="59">
      <t>テイド</t>
    </rPh>
    <rPh sb="60" eb="62">
      <t>ミコ</t>
    </rPh>
    <rPh sb="72" eb="75">
      <t>ロウキュウカ</t>
    </rPh>
    <rPh sb="76" eb="77">
      <t>トモナ</t>
    </rPh>
    <rPh sb="78" eb="81">
      <t>ダイキボ</t>
    </rPh>
    <rPh sb="82" eb="84">
      <t>コウシン</t>
    </rPh>
    <rPh sb="85" eb="87">
      <t>ミコ</t>
    </rPh>
    <rPh sb="96" eb="99">
      <t>ショリジョウ</t>
    </rPh>
    <rPh sb="99" eb="101">
      <t>シセツ</t>
    </rPh>
    <rPh sb="103" eb="104">
      <t>チョウ</t>
    </rPh>
    <rPh sb="104" eb="106">
      <t>ジュミョウ</t>
    </rPh>
    <rPh sb="106" eb="108">
      <t>ケイカク</t>
    </rPh>
    <rPh sb="109" eb="110">
      <t>モト</t>
    </rPh>
    <rPh sb="113" eb="115">
      <t>タイヨウ</t>
    </rPh>
    <rPh sb="115" eb="117">
      <t>ネンスウ</t>
    </rPh>
    <rPh sb="118" eb="119">
      <t>ムカ</t>
    </rPh>
    <rPh sb="121" eb="123">
      <t>デンキ</t>
    </rPh>
    <rPh sb="124" eb="126">
      <t>キカイ</t>
    </rPh>
    <rPh sb="126" eb="128">
      <t>セツビ</t>
    </rPh>
    <rPh sb="129" eb="131">
      <t>チュウシン</t>
    </rPh>
    <rPh sb="132" eb="134">
      <t>ジュンジ</t>
    </rPh>
    <rPh sb="134" eb="135">
      <t>オコナ</t>
    </rPh>
    <rPh sb="145" eb="146">
      <t>タ</t>
    </rPh>
    <rPh sb="148" eb="150">
      <t>ゲスイ</t>
    </rPh>
    <rPh sb="150" eb="151">
      <t>ドウ</t>
    </rPh>
    <rPh sb="151" eb="153">
      <t>ジギョウ</t>
    </rPh>
    <rPh sb="153" eb="155">
      <t>ゼンタイ</t>
    </rPh>
    <rPh sb="156" eb="158">
      <t>ケイエイ</t>
    </rPh>
    <rPh sb="158" eb="160">
      <t>カイゼン</t>
    </rPh>
    <rPh sb="161" eb="163">
      <t>トリク</t>
    </rPh>
    <rPh sb="168" eb="171">
      <t>ショウライテキ</t>
    </rPh>
    <rPh sb="172" eb="174">
      <t>コウシン</t>
    </rPh>
    <rPh sb="178" eb="180">
      <t>イジ</t>
    </rPh>
    <rPh sb="180" eb="182">
      <t>カンリ</t>
    </rPh>
    <rPh sb="186" eb="188">
      <t>サクゲン</t>
    </rPh>
    <rPh sb="189" eb="191">
      <t>モクテキ</t>
    </rPh>
    <rPh sb="195" eb="197">
      <t>ノウギョウ</t>
    </rPh>
    <rPh sb="197" eb="199">
      <t>シュウラク</t>
    </rPh>
    <rPh sb="199" eb="201">
      <t>ハイスイ</t>
    </rPh>
    <rPh sb="201" eb="203">
      <t>ショリ</t>
    </rPh>
    <rPh sb="203" eb="205">
      <t>シセツ</t>
    </rPh>
    <rPh sb="206" eb="208">
      <t>ハイシ</t>
    </rPh>
    <rPh sb="210" eb="212">
      <t>コウキョウ</t>
    </rPh>
    <rPh sb="212" eb="214">
      <t>ゲスイ</t>
    </rPh>
    <rPh sb="214" eb="215">
      <t>ドウ</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</si>
  <si>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rPh sb="0" eb="2">
      <t>ケイエイ</t>
    </rPh>
    <rPh sb="2" eb="4">
      <t>センリャク</t>
    </rPh>
    <rPh sb="10" eb="12">
      <t>サクテイ</t>
    </rPh>
    <rPh sb="12" eb="13">
      <t>ズ</t>
    </rPh>
    <rPh sb="16" eb="18">
      <t>ケイエイ</t>
    </rPh>
    <rPh sb="18" eb="20">
      <t>センリャク</t>
    </rPh>
    <rPh sb="21" eb="22">
      <t>カカ</t>
    </rPh>
    <rPh sb="25" eb="27">
      <t>ジュウテン</t>
    </rPh>
    <rPh sb="27" eb="29">
      <t>カダイ</t>
    </rPh>
    <rPh sb="39" eb="41">
      <t>カクジツ</t>
    </rPh>
    <rPh sb="42" eb="44">
      <t>ジッコウ</t>
    </rPh>
    <rPh sb="46" eb="48">
      <t>ケイエイ</t>
    </rPh>
    <rPh sb="48" eb="50">
      <t>カイゼン</t>
    </rPh>
    <rPh sb="51" eb="52">
      <t>ツト</t>
    </rPh>
    <rPh sb="68" eb="70">
      <t>ヘイセイ</t>
    </rPh>
    <rPh sb="72" eb="74">
      <t>ネンド</t>
    </rPh>
    <rPh sb="76" eb="78">
      <t>ゲスイ</t>
    </rPh>
    <rPh sb="78" eb="79">
      <t>ドウ</t>
    </rPh>
    <rPh sb="80" eb="82">
      <t>ホンカン</t>
    </rPh>
    <rPh sb="82" eb="84">
      <t>エンシン</t>
    </rPh>
    <rPh sb="85" eb="87">
      <t>ヨクセイ</t>
    </rPh>
    <rPh sb="88" eb="89">
      <t>タ</t>
    </rPh>
    <rPh sb="89" eb="92">
      <t>ジチタイ</t>
    </rPh>
    <rPh sb="93" eb="95">
      <t>オスイ</t>
    </rPh>
    <rPh sb="95" eb="97">
      <t>ウケイレ</t>
    </rPh>
    <rPh sb="100" eb="102">
      <t>ヨジョウ</t>
    </rPh>
    <rPh sb="102" eb="104">
      <t>ノウリョク</t>
    </rPh>
    <rPh sb="105" eb="107">
      <t>カツヨウ</t>
    </rPh>
    <rPh sb="108" eb="111">
      <t>ショウライテキ</t>
    </rPh>
    <rPh sb="112" eb="114">
      <t>ジギョウ</t>
    </rPh>
    <rPh sb="114" eb="116">
      <t>トウゴウ</t>
    </rPh>
    <rPh sb="117" eb="119">
      <t>ミス</t>
    </rPh>
    <rPh sb="121" eb="123">
      <t>カイケイ</t>
    </rPh>
    <rPh sb="123" eb="125">
      <t>トウゴウ</t>
    </rPh>
    <rPh sb="128" eb="130">
      <t>ジッコウ</t>
    </rPh>
    <rPh sb="130" eb="131">
      <t>ズ</t>
    </rPh>
    <rPh sb="137" eb="139">
      <t>コンゴ</t>
    </rPh>
    <rPh sb="141" eb="143">
      <t>シセツ</t>
    </rPh>
    <rPh sb="143" eb="146">
      <t>トウハイゴウ</t>
    </rPh>
    <rPh sb="146" eb="147">
      <t>オヨ</t>
    </rPh>
    <rPh sb="148" eb="150">
      <t>ジギョウ</t>
    </rPh>
    <rPh sb="150" eb="152">
      <t>トウゴウ</t>
    </rPh>
    <rPh sb="152" eb="154">
      <t>ジギョウ</t>
    </rPh>
    <rPh sb="156" eb="157">
      <t>サラ</t>
    </rPh>
    <rPh sb="162" eb="164">
      <t>シュクゲン</t>
    </rPh>
    <rPh sb="165" eb="166">
      <t>ツト</t>
    </rPh>
    <rPh sb="173" eb="175">
      <t>テキセイ</t>
    </rPh>
    <rPh sb="176" eb="178">
      <t>シヨウ</t>
    </rPh>
    <rPh sb="178" eb="179">
      <t>リョウ</t>
    </rPh>
    <rPh sb="179" eb="181">
      <t>スイジュン</t>
    </rPh>
    <rPh sb="182" eb="184">
      <t>ケントウ</t>
    </rPh>
    <rPh sb="187" eb="190">
      <t>ゲスイドウ</t>
    </rPh>
    <rPh sb="190" eb="192">
      <t>ジギョウ</t>
    </rPh>
    <rPh sb="195" eb="196">
      <t>カタ</t>
    </rPh>
    <rPh sb="200" eb="202">
      <t>ヒキツヅ</t>
    </rPh>
    <rPh sb="203" eb="205">
      <t>ケントウ</t>
    </rPh>
    <rPh sb="206" eb="207">
      <t>スス</t>
    </rPh>
    <phoneticPr fontId="4"/>
  </si>
  <si>
    <t>①収益的収支比率
　下水道整備に伴う地方債償還金の増加により、数値は減少傾向にある。H38年ごろが償還ピークであり、同様の傾向が続く見込である。
④企業債残高対事業規模比率
　比較的事業初期の段階のため、料金収入に対して資本費の負担が大きい状態である。H26年度から資本費平準化債の活用し、償還額のコントロールをしながら計画的な償還に努める。
⑤経費回収率
　使用料収入は前年度と比較してほぼ横ばいであるが、汚水処理にかかる資本費コストが増加したため、経費回収率は減少傾向にある。
⑥汚水処理原価
　地方債償還金の増加により、汚水処理にかかる資本費コストが増加したため、汚水処理原価は増加傾向にある。
⑦施設利用率
　公共エリアの処理施設で集約処理のため該当なし。
⑧水洗化率
　比較的、供用開始年度が最近のエリアのため、微増傾向にある。
　</t>
    <rPh sb="1" eb="4">
      <t>シュウエキテキ</t>
    </rPh>
    <rPh sb="4" eb="6">
      <t>シュウシ</t>
    </rPh>
    <rPh sb="6" eb="8">
      <t>ヒリツ</t>
    </rPh>
    <rPh sb="10" eb="13">
      <t>ゲスイドウ</t>
    </rPh>
    <rPh sb="13" eb="15">
      <t>セイビ</t>
    </rPh>
    <rPh sb="16" eb="17">
      <t>トモナ</t>
    </rPh>
    <rPh sb="18" eb="21">
      <t>チホウサイ</t>
    </rPh>
    <rPh sb="21" eb="24">
      <t>ショウカンキン</t>
    </rPh>
    <rPh sb="25" eb="27">
      <t>ゾウカ</t>
    </rPh>
    <rPh sb="31" eb="33">
      <t>スウチ</t>
    </rPh>
    <rPh sb="34" eb="36">
      <t>ゲンショウ</t>
    </rPh>
    <rPh sb="36" eb="38">
      <t>ケイコウ</t>
    </rPh>
    <rPh sb="45" eb="46">
      <t>ネン</t>
    </rPh>
    <rPh sb="49" eb="51">
      <t>ショウカン</t>
    </rPh>
    <rPh sb="58" eb="60">
      <t>ドウヨウ</t>
    </rPh>
    <rPh sb="61" eb="63">
      <t>ケイコウ</t>
    </rPh>
    <rPh sb="64" eb="65">
      <t>ツヅ</t>
    </rPh>
    <rPh sb="66" eb="68">
      <t>ミコミ</t>
    </rPh>
    <rPh sb="75" eb="77">
      <t>キギョウ</t>
    </rPh>
    <rPh sb="77" eb="78">
      <t>サイ</t>
    </rPh>
    <rPh sb="78" eb="79">
      <t>ザン</t>
    </rPh>
    <rPh sb="79" eb="80">
      <t>ダカ</t>
    </rPh>
    <rPh sb="80" eb="81">
      <t>タイ</t>
    </rPh>
    <rPh sb="81" eb="83">
      <t>ジギョウ</t>
    </rPh>
    <rPh sb="83" eb="85">
      <t>キボ</t>
    </rPh>
    <rPh sb="85" eb="87">
      <t>ヒリツ</t>
    </rPh>
    <rPh sb="89" eb="92">
      <t>ヒカクテキ</t>
    </rPh>
    <rPh sb="92" eb="94">
      <t>ジギョウ</t>
    </rPh>
    <rPh sb="94" eb="96">
      <t>ショキ</t>
    </rPh>
    <rPh sb="97" eb="99">
      <t>ダンカイ</t>
    </rPh>
    <rPh sb="103" eb="105">
      <t>リョウキン</t>
    </rPh>
    <rPh sb="105" eb="107">
      <t>シュウニュウ</t>
    </rPh>
    <rPh sb="108" eb="109">
      <t>タイ</t>
    </rPh>
    <rPh sb="111" eb="113">
      <t>シホン</t>
    </rPh>
    <rPh sb="113" eb="114">
      <t>ヒ</t>
    </rPh>
    <rPh sb="115" eb="117">
      <t>フタン</t>
    </rPh>
    <rPh sb="118" eb="119">
      <t>オオ</t>
    </rPh>
    <rPh sb="121" eb="123">
      <t>ジョウタイ</t>
    </rPh>
    <rPh sb="130" eb="132">
      <t>ネンド</t>
    </rPh>
    <rPh sb="134" eb="136">
      <t>シホン</t>
    </rPh>
    <rPh sb="136" eb="137">
      <t>ヒ</t>
    </rPh>
    <rPh sb="137" eb="140">
      <t>ヘイジュンカ</t>
    </rPh>
    <rPh sb="140" eb="141">
      <t>サイ</t>
    </rPh>
    <rPh sb="142" eb="144">
      <t>カツヨウ</t>
    </rPh>
    <rPh sb="146" eb="148">
      <t>ショウカン</t>
    </rPh>
    <rPh sb="148" eb="149">
      <t>ガク</t>
    </rPh>
    <rPh sb="161" eb="164">
      <t>ケイカクテキ</t>
    </rPh>
    <rPh sb="165" eb="167">
      <t>ショウカン</t>
    </rPh>
    <rPh sb="168" eb="169">
      <t>ツト</t>
    </rPh>
    <rPh sb="175" eb="177">
      <t>ケイヒ</t>
    </rPh>
    <rPh sb="177" eb="179">
      <t>カイシュウ</t>
    </rPh>
    <rPh sb="179" eb="180">
      <t>リツ</t>
    </rPh>
    <rPh sb="182" eb="184">
      <t>シヨウ</t>
    </rPh>
    <rPh sb="184" eb="185">
      <t>リョウ</t>
    </rPh>
    <rPh sb="185" eb="187">
      <t>シュウニュウ</t>
    </rPh>
    <rPh sb="188" eb="191">
      <t>ゼンネンド</t>
    </rPh>
    <rPh sb="192" eb="194">
      <t>ヒカク</t>
    </rPh>
    <rPh sb="198" eb="199">
      <t>ヨコ</t>
    </rPh>
    <rPh sb="206" eb="208">
      <t>オスイ</t>
    </rPh>
    <rPh sb="208" eb="210">
      <t>ショリ</t>
    </rPh>
    <rPh sb="214" eb="216">
      <t>シホン</t>
    </rPh>
    <rPh sb="216" eb="217">
      <t>ヒ</t>
    </rPh>
    <rPh sb="221" eb="222">
      <t>ゾウ</t>
    </rPh>
    <rPh sb="222" eb="223">
      <t>カ</t>
    </rPh>
    <rPh sb="228" eb="230">
      <t>ケイヒ</t>
    </rPh>
    <rPh sb="230" eb="232">
      <t>カイシュウ</t>
    </rPh>
    <rPh sb="232" eb="233">
      <t>リツ</t>
    </rPh>
    <rPh sb="234" eb="236">
      <t>ゲンショウ</t>
    </rPh>
    <rPh sb="236" eb="238">
      <t>ケイコウ</t>
    </rPh>
    <rPh sb="245" eb="247">
      <t>オスイ</t>
    </rPh>
    <rPh sb="247" eb="249">
      <t>ショリ</t>
    </rPh>
    <rPh sb="249" eb="251">
      <t>ゲンカ</t>
    </rPh>
    <rPh sb="253" eb="256">
      <t>チホウサイ</t>
    </rPh>
    <rPh sb="256" eb="259">
      <t>ショウカンキン</t>
    </rPh>
    <rPh sb="260" eb="261">
      <t>ゾウ</t>
    </rPh>
    <rPh sb="261" eb="262">
      <t>カ</t>
    </rPh>
    <rPh sb="266" eb="268">
      <t>オスイ</t>
    </rPh>
    <rPh sb="268" eb="270">
      <t>ショリ</t>
    </rPh>
    <rPh sb="274" eb="276">
      <t>シホン</t>
    </rPh>
    <rPh sb="276" eb="277">
      <t>ヒ</t>
    </rPh>
    <rPh sb="281" eb="283">
      <t>ゾウカ</t>
    </rPh>
    <rPh sb="288" eb="290">
      <t>オスイ</t>
    </rPh>
    <rPh sb="290" eb="292">
      <t>ショリ</t>
    </rPh>
    <rPh sb="292" eb="294">
      <t>ゲンカ</t>
    </rPh>
    <rPh sb="295" eb="297">
      <t>ゾウカ</t>
    </rPh>
    <rPh sb="297" eb="299">
      <t>ケイコウ</t>
    </rPh>
    <rPh sb="306" eb="308">
      <t>シセツ</t>
    </rPh>
    <rPh sb="308" eb="311">
      <t>リヨウリツ</t>
    </rPh>
    <rPh sb="345" eb="348">
      <t>ヒカクテキ</t>
    </rPh>
    <rPh sb="349" eb="351">
      <t>キョウヨウ</t>
    </rPh>
    <rPh sb="351" eb="353">
      <t>カイシ</t>
    </rPh>
    <rPh sb="353" eb="355">
      <t>ネンド</t>
    </rPh>
    <rPh sb="356" eb="358">
      <t>サイキン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</si>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</sst>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1455632"/>
        <c:axId val="52145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521455632"/>
        <c:axId val="521458376"/>
      </c:lineChart>
      <c:dateAx>
        <c:axId val="521455632"/>
        <c:scaling>
          <c:orientation val="minMax"/>
        </c:scaling>
        <c:delete val="1"/>
        <c:axPos val="b"/>
        <c:numFmt formatCode="ge" sourceLinked="1"/>
        <c:majorTickMark val="none"/>
        <c:minorTickMark val="none"/>
        <c:tickLblPos val="none"/>
        <c:crossAx val="521458376"/>
        <c:crosses val="autoZero"/>
        <c:auto val="1"/>
        <c:lblOffset val="100"/>
        <c:baseTimeUnit val="years"/>
      </c:dateAx>
      <c:valAx>
        <c:axId val="5214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322128"/>
        <c:axId val="45232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452322128"/>
        <c:axId val="452325656"/>
      </c:lineChart>
      <c:dateAx>
        <c:axId val="452322128"/>
        <c:scaling>
          <c:orientation val="minMax"/>
        </c:scaling>
        <c:delete val="1"/>
        <c:axPos val="b"/>
        <c:numFmt formatCode="ge" sourceLinked="1"/>
        <c:majorTickMark val="none"/>
        <c:minorTickMark val="none"/>
        <c:tickLblPos val="none"/>
        <c:crossAx val="452325656"/>
        <c:crosses val="autoZero"/>
        <c:auto val="1"/>
        <c:lblOffset val="100"/>
        <c:baseTimeUnit val="years"/>
      </c:dateAx>
      <c:valAx>
        <c:axId val="45232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73.39</c:v>
                </c:pt>
                <c:pt idx="1">
                  <c:v>75.489999999999995</c:v>
                </c:pt>
                <c:pt idx="2">
                  <c:v>76.010000000000005</c:v>
                </c:pt>
                <c:pt idx="3">
                  <c:v>79.290000000000006</c:v>
                </c:pt>
                <c:pt idx="4">
                  <c:v>79.459999999999994</c:v>
                </c:pt>
              </c:numCache>
            </c:numRef>
          </c:val>
        </c:ser>
        <c:dLbls>
          <c:showLegendKey val="0"/>
          <c:showVal val="0"/>
          <c:showCatName val="0"/>
          <c:showSerName val="0"/>
          <c:showPercent val="0"/>
          <c:showBubbleSize val="0"/>
        </c:dLbls>
        <c:gapWidth val="150"/>
        <c:axId val="452326048"/>
        <c:axId val="45232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452326048"/>
        <c:axId val="452320168"/>
      </c:lineChart>
      <c:dateAx>
        <c:axId val="452326048"/>
        <c:scaling>
          <c:orientation val="minMax"/>
        </c:scaling>
        <c:delete val="1"/>
        <c:axPos val="b"/>
        <c:numFmt formatCode="ge" sourceLinked="1"/>
        <c:majorTickMark val="none"/>
        <c:minorTickMark val="none"/>
        <c:tickLblPos val="none"/>
        <c:crossAx val="452320168"/>
        <c:crosses val="autoZero"/>
        <c:auto val="1"/>
        <c:lblOffset val="100"/>
        <c:baseTimeUnit val="years"/>
      </c:dateAx>
      <c:valAx>
        <c:axId val="45232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80.42</c:v>
                </c:pt>
                <c:pt idx="1">
                  <c:v>84.01</c:v>
                </c:pt>
                <c:pt idx="2">
                  <c:v>75.7</c:v>
                </c:pt>
                <c:pt idx="3">
                  <c:v>75.02</c:v>
                </c:pt>
                <c:pt idx="4">
                  <c:v>81.59</c:v>
                </c:pt>
              </c:numCache>
            </c:numRef>
          </c:val>
        </c:ser>
        <c:dLbls>
          <c:showLegendKey val="0"/>
          <c:showVal val="0"/>
          <c:showCatName val="0"/>
          <c:showSerName val="0"/>
          <c:showPercent val="0"/>
          <c:showBubbleSize val="0"/>
        </c:dLbls>
        <c:gapWidth val="150"/>
        <c:axId val="521457984"/>
        <c:axId val="52146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457984"/>
        <c:axId val="521460336"/>
      </c:lineChart>
      <c:dateAx>
        <c:axId val="521457984"/>
        <c:scaling>
          <c:orientation val="minMax"/>
        </c:scaling>
        <c:delete val="1"/>
        <c:axPos val="b"/>
        <c:numFmt formatCode="ge" sourceLinked="1"/>
        <c:majorTickMark val="none"/>
        <c:minorTickMark val="none"/>
        <c:tickLblPos val="none"/>
        <c:crossAx val="521460336"/>
        <c:crosses val="autoZero"/>
        <c:auto val="1"/>
        <c:lblOffset val="100"/>
        <c:baseTimeUnit val="years"/>
      </c:dateAx>
      <c:valAx>
        <c:axId val="52146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454848"/>
        <c:axId val="52145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454848"/>
        <c:axId val="521456024"/>
      </c:lineChart>
      <c:dateAx>
        <c:axId val="521454848"/>
        <c:scaling>
          <c:orientation val="minMax"/>
        </c:scaling>
        <c:delete val="1"/>
        <c:axPos val="b"/>
        <c:numFmt formatCode="ge" sourceLinked="1"/>
        <c:majorTickMark val="none"/>
        <c:minorTickMark val="none"/>
        <c:tickLblPos val="none"/>
        <c:crossAx val="521456024"/>
        <c:crosses val="autoZero"/>
        <c:auto val="1"/>
        <c:lblOffset val="100"/>
        <c:baseTimeUnit val="years"/>
      </c:dateAx>
      <c:valAx>
        <c:axId val="5214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457200"/>
        <c:axId val="25689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457200"/>
        <c:axId val="256890472"/>
      </c:lineChart>
      <c:dateAx>
        <c:axId val="521457200"/>
        <c:scaling>
          <c:orientation val="minMax"/>
        </c:scaling>
        <c:delete val="1"/>
        <c:axPos val="b"/>
        <c:numFmt formatCode="ge" sourceLinked="1"/>
        <c:majorTickMark val="none"/>
        <c:minorTickMark val="none"/>
        <c:tickLblPos val="none"/>
        <c:crossAx val="256890472"/>
        <c:crosses val="autoZero"/>
        <c:auto val="1"/>
        <c:lblOffset val="100"/>
        <c:baseTimeUnit val="years"/>
      </c:dateAx>
      <c:valAx>
        <c:axId val="25689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888904"/>
        <c:axId val="25689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88904"/>
        <c:axId val="256894392"/>
      </c:lineChart>
      <c:dateAx>
        <c:axId val="256888904"/>
        <c:scaling>
          <c:orientation val="minMax"/>
        </c:scaling>
        <c:delete val="1"/>
        <c:axPos val="b"/>
        <c:numFmt formatCode="ge" sourceLinked="1"/>
        <c:majorTickMark val="none"/>
        <c:minorTickMark val="none"/>
        <c:tickLblPos val="none"/>
        <c:crossAx val="256894392"/>
        <c:crosses val="autoZero"/>
        <c:auto val="1"/>
        <c:lblOffset val="100"/>
        <c:baseTimeUnit val="years"/>
      </c:dateAx>
      <c:valAx>
        <c:axId val="2568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8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892432"/>
        <c:axId val="2568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92432"/>
        <c:axId val="256891648"/>
      </c:lineChart>
      <c:dateAx>
        <c:axId val="256892432"/>
        <c:scaling>
          <c:orientation val="minMax"/>
        </c:scaling>
        <c:delete val="1"/>
        <c:axPos val="b"/>
        <c:numFmt formatCode="ge" sourceLinked="1"/>
        <c:majorTickMark val="none"/>
        <c:minorTickMark val="none"/>
        <c:tickLblPos val="none"/>
        <c:crossAx val="256891648"/>
        <c:crosses val="autoZero"/>
        <c:auto val="1"/>
        <c:lblOffset val="100"/>
        <c:baseTimeUnit val="years"/>
      </c:dateAx>
      <c:valAx>
        <c:axId val="256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9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2277.0700000000002</c:v>
                </c:pt>
                <c:pt idx="1">
                  <c:v>2253.62</c:v>
                </c:pt>
                <c:pt idx="2">
                  <c:v>1789.54</c:v>
                </c:pt>
                <c:pt idx="3">
                  <c:v>3393.15</c:v>
                </c:pt>
                <c:pt idx="4">
                  <c:v>3407.65</c:v>
                </c:pt>
              </c:numCache>
            </c:numRef>
          </c:val>
        </c:ser>
        <c:dLbls>
          <c:showLegendKey val="0"/>
          <c:showVal val="0"/>
          <c:showCatName val="0"/>
          <c:showSerName val="0"/>
          <c:showPercent val="0"/>
          <c:showBubbleSize val="0"/>
        </c:dLbls>
        <c:gapWidth val="150"/>
        <c:axId val="256892824"/>
        <c:axId val="25689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256892824"/>
        <c:axId val="256895568"/>
      </c:lineChart>
      <c:dateAx>
        <c:axId val="256892824"/>
        <c:scaling>
          <c:orientation val="minMax"/>
        </c:scaling>
        <c:delete val="1"/>
        <c:axPos val="b"/>
        <c:numFmt formatCode="ge" sourceLinked="1"/>
        <c:majorTickMark val="none"/>
        <c:minorTickMark val="none"/>
        <c:tickLblPos val="none"/>
        <c:crossAx val="256895568"/>
        <c:crosses val="autoZero"/>
        <c:auto val="1"/>
        <c:lblOffset val="100"/>
        <c:baseTimeUnit val="years"/>
      </c:dateAx>
      <c:valAx>
        <c:axId val="25689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9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62.99</c:v>
                </c:pt>
                <c:pt idx="1">
                  <c:v>62.79</c:v>
                </c:pt>
                <c:pt idx="2">
                  <c:v>57.8</c:v>
                </c:pt>
                <c:pt idx="3">
                  <c:v>58.07</c:v>
                </c:pt>
                <c:pt idx="4">
                  <c:v>52.97</c:v>
                </c:pt>
              </c:numCache>
            </c:numRef>
          </c:val>
        </c:ser>
        <c:dLbls>
          <c:showLegendKey val="0"/>
          <c:showVal val="0"/>
          <c:showCatName val="0"/>
          <c:showSerName val="0"/>
          <c:showPercent val="0"/>
          <c:showBubbleSize val="0"/>
        </c:dLbls>
        <c:gapWidth val="150"/>
        <c:axId val="256888512"/>
        <c:axId val="2568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256888512"/>
        <c:axId val="256890080"/>
      </c:lineChart>
      <c:dateAx>
        <c:axId val="256888512"/>
        <c:scaling>
          <c:orientation val="minMax"/>
        </c:scaling>
        <c:delete val="1"/>
        <c:axPos val="b"/>
        <c:numFmt formatCode="ge" sourceLinked="1"/>
        <c:majorTickMark val="none"/>
        <c:minorTickMark val="none"/>
        <c:tickLblPos val="none"/>
        <c:crossAx val="256890080"/>
        <c:crosses val="autoZero"/>
        <c:auto val="1"/>
        <c:lblOffset val="100"/>
        <c:baseTimeUnit val="years"/>
      </c:dateAx>
      <c:valAx>
        <c:axId val="2568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232.37</c:v>
                </c:pt>
                <c:pt idx="1">
                  <c:v>232.35</c:v>
                </c:pt>
                <c:pt idx="2">
                  <c:v>260.58</c:v>
                </c:pt>
                <c:pt idx="3">
                  <c:v>260.3</c:v>
                </c:pt>
                <c:pt idx="4">
                  <c:v>305.48</c:v>
                </c:pt>
              </c:numCache>
            </c:numRef>
          </c:val>
        </c:ser>
        <c:dLbls>
          <c:showLegendKey val="0"/>
          <c:showVal val="0"/>
          <c:showCatName val="0"/>
          <c:showSerName val="0"/>
          <c:showPercent val="0"/>
          <c:showBubbleSize val="0"/>
        </c:dLbls>
        <c:gapWidth val="150"/>
        <c:axId val="452321344"/>
        <c:axId val="45232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452321344"/>
        <c:axId val="452321736"/>
      </c:lineChart>
      <c:dateAx>
        <c:axId val="452321344"/>
        <c:scaling>
          <c:orientation val="minMax"/>
        </c:scaling>
        <c:delete val="1"/>
        <c:axPos val="b"/>
        <c:numFmt formatCode="ge" sourceLinked="1"/>
        <c:majorTickMark val="none"/>
        <c:minorTickMark val="none"/>
        <c:tickLblPos val="none"/>
        <c:crossAx val="452321736"/>
        <c:crosses val="autoZero"/>
        <c:auto val="1"/>
        <c:lblOffset val="100"/>
        <c:baseTimeUnit val="years"/>
      </c:dateAx>
      <c:valAx>
        <c:axId val="45232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富山県　入善町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25498</v>
      </c>
      <c r="AM8" s="67"/>
      <c r="AN8" s="67"/>
      <c r="AO8" s="67"/>
      <c r="AP8" s="67"/>
      <c r="AQ8" s="67"/>
      <c r="AR8" s="67"/>
      <c r="AS8" s="67"/>
      <c r="AT8" s="66">
        <f>データ!T6</f>
        <v>71.25</v>
      </c>
      <c r="AU8" s="66"/>
      <c r="AV8" s="66"/>
      <c r="AW8" s="66"/>
      <c r="AX8" s="66"/>
      <c r="AY8" s="66"/>
      <c r="AZ8" s="66"/>
      <c r="BA8" s="66"/>
      <c r="BB8" s="66">
        <f>データ!U6</f>
        <v>357.87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50.65</v>
      </c>
      <c r="Q10" s="66"/>
      <c r="R10" s="66"/>
      <c r="S10" s="66"/>
      <c r="T10" s="66"/>
      <c r="U10" s="66"/>
      <c r="V10" s="66"/>
      <c r="W10" s="66">
        <f>データ!Q6</f>
        <v>85</v>
      </c>
      <c r="X10" s="66"/>
      <c r="Y10" s="66"/>
      <c r="Z10" s="66"/>
      <c r="AA10" s="66"/>
      <c r="AB10" s="66"/>
      <c r="AC10" s="66"/>
      <c r="AD10" s="67">
        <f>データ!R6</f>
        <v>3672</v>
      </c>
      <c r="AE10" s="67"/>
      <c r="AF10" s="67"/>
      <c r="AG10" s="67"/>
      <c r="AH10" s="67"/>
      <c r="AI10" s="67"/>
      <c r="AJ10" s="67"/>
      <c r="AK10" s="2"/>
      <c r="AL10" s="67">
        <f>データ!V6</f>
        <v>12870</v>
      </c>
      <c r="AM10" s="67"/>
      <c r="AN10" s="67"/>
      <c r="AO10" s="67"/>
      <c r="AP10" s="67"/>
      <c r="AQ10" s="67"/>
      <c r="AR10" s="67"/>
      <c r="AS10" s="67"/>
      <c r="AT10" s="66">
        <f>データ!W6</f>
        <v>4.01</v>
      </c>
      <c r="AU10" s="66"/>
      <c r="AV10" s="66"/>
      <c r="AW10" s="66"/>
      <c r="AX10" s="66"/>
      <c r="AY10" s="66"/>
      <c r="AZ10" s="66"/>
      <c r="BA10" s="66"/>
      <c r="BB10" s="66">
        <f>データ!X6</f>
        <v>3209.48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163422</v>
      </c>
      <c r="D6" s="33">
        <f t="shared" si="3"/>
        <v>47</v>
      </c>
      <c r="E6" s="33">
        <f t="shared" si="3"/>
        <v>17</v>
      </c>
      <c r="F6" s="33">
        <f t="shared" si="3"/>
        <v>4</v>
      </c>
      <c r="G6" s="33">
        <f t="shared" si="3"/>
        <v>0</v>
      </c>
      <c r="H6" s="33" t="str">
        <f t="shared" si="3"/>
        <v>富山県　入善町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50.65</v>
      </c>
      <c r="Q6" s="34">
        <f t="shared" si="3"/>
        <v>85</v>
      </c>
      <c r="R6" s="34">
        <f t="shared" si="3"/>
        <v>3672</v>
      </c>
      <c r="S6" s="34">
        <f t="shared" si="3"/>
        <v>25498</v>
      </c>
      <c r="T6" s="34">
        <f t="shared" si="3"/>
        <v>71.25</v>
      </c>
      <c r="U6" s="34">
        <f t="shared" si="3"/>
        <v>357.87</v>
      </c>
      <c r="V6" s="34">
        <f t="shared" si="3"/>
        <v>12870</v>
      </c>
      <c r="W6" s="34">
        <f t="shared" si="3"/>
        <v>4.01</v>
      </c>
      <c r="X6" s="34">
        <f t="shared" si="3"/>
        <v>3209.48</v>
      </c>
      <c r="Y6" s="35">
        <f>IF(Y7="",NA(),Y7)</f>
        <v>80.42</v>
      </c>
      <c r="Z6" s="35">
        <f t="shared" ref="Z6:AH6" si="4">IF(Z7="",NA(),Z7)</f>
        <v>84.01</v>
      </c>
      <c r="AA6" s="35">
        <f t="shared" si="4"/>
        <v>75.7</v>
      </c>
      <c r="AB6" s="35">
        <f t="shared" si="4"/>
        <v>75.02</v>
      </c>
      <c r="AC6" s="35">
        <f t="shared" si="4"/>
        <v>81.59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2277.0700000000002</v>
      </c>
      <c r="BG6" s="35">
        <f t="shared" ref="BG6:BO6" si="7">IF(BG7="",NA(),BG7)</f>
        <v>2253.62</v>
      </c>
      <c r="BH6" s="35">
        <f t="shared" si="7"/>
        <v>1789.54</v>
      </c>
      <c r="BI6" s="35">
        <f t="shared" si="7"/>
        <v>3393.15</v>
      </c>
      <c r="BJ6" s="35">
        <f t="shared" si="7"/>
        <v>3407.65</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62.99</v>
      </c>
      <c r="BR6" s="35">
        <f t="shared" ref="BR6:BZ6" si="8">IF(BR7="",NA(),BR7)</f>
        <v>62.79</v>
      </c>
      <c r="BS6" s="35">
        <f t="shared" si="8"/>
        <v>57.8</v>
      </c>
      <c r="BT6" s="35">
        <f t="shared" si="8"/>
        <v>58.07</v>
      </c>
      <c r="BU6" s="35">
        <f t="shared" si="8"/>
        <v>52.97</v>
      </c>
      <c r="BV6" s="35">
        <f t="shared" si="8"/>
        <v>51.73</v>
      </c>
      <c r="BW6" s="35">
        <f t="shared" si="8"/>
        <v>53.01</v>
      </c>
      <c r="BX6" s="35">
        <f t="shared" si="8"/>
        <v>50.54</v>
      </c>
      <c r="BY6" s="35">
        <f t="shared" si="8"/>
        <v>49.22</v>
      </c>
      <c r="BZ6" s="35">
        <f t="shared" si="8"/>
        <v>69.87</v>
      </c>
      <c r="CA6" s="34" t="str">
        <f>IF(CA7="","",IF(CA7="-","【-】","【"&amp;SUBSTITUTE(TEXT(CA7,"#,##0.00"),"-","△")&amp;"】"))</f>
        <v>【69.80】</v>
      </c>
      <c r="CB6" s="35">
        <f>IF(CB7="",NA(),CB7)</f>
        <v>232.37</v>
      </c>
      <c r="CC6" s="35">
        <f t="shared" ref="CC6:CK6" si="9">IF(CC7="",NA(),CC7)</f>
        <v>232.35</v>
      </c>
      <c r="CD6" s="35">
        <f t="shared" si="9"/>
        <v>260.58</v>
      </c>
      <c r="CE6" s="35">
        <f t="shared" si="9"/>
        <v>260.3</v>
      </c>
      <c r="CF6" s="35">
        <f t="shared" si="9"/>
        <v>305.48</v>
      </c>
      <c r="CG6" s="35">
        <f t="shared" si="9"/>
        <v>310.47000000000003</v>
      </c>
      <c r="CH6" s="35">
        <f t="shared" si="9"/>
        <v>299.39</v>
      </c>
      <c r="CI6" s="35">
        <f t="shared" si="9"/>
        <v>320.36</v>
      </c>
      <c r="CJ6" s="35">
        <f t="shared" si="9"/>
        <v>332.02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73.39</v>
      </c>
      <c r="CY6" s="35">
        <f t="shared" ref="CY6:DG6" si="11">IF(CY7="",NA(),CY7)</f>
        <v>75.489999999999995</v>
      </c>
      <c r="CZ6" s="35">
        <f t="shared" si="11"/>
        <v>76.010000000000005</v>
      </c>
      <c r="DA6" s="35">
        <f t="shared" si="11"/>
        <v>79.290000000000006</v>
      </c>
      <c r="DB6" s="35">
        <f t="shared" si="11"/>
        <v>79.459999999999994</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163422</v>
      </c>
      <c r="D7" s="37">
        <v>47</v>
      </c>
      <c r="E7" s="37">
        <v>17</v>
      </c>
      <c r="F7" s="37">
        <v>4</v>
      </c>
      <c r="G7" s="37">
        <v>0</v>
      </c>
      <c r="H7" s="37" t="s">
        <v>110</v>
      </c>
      <c r="I7" s="37" t="s">
        <v>111</v>
      </c>
      <c r="J7" s="37" t="s">
        <v>112</v>
      </c>
      <c r="K7" s="37" t="s">
        <v>113</v>
      </c>
      <c r="L7" s="37" t="s">
        <v>114</v>
      </c>
      <c r="M7" s="37"/>
      <c r="N7" s="38" t="s">
        <v>115</v>
      </c>
      <c r="O7" s="38" t="s">
        <v>116</v>
      </c>
      <c r="P7" s="38">
        <v>50.65</v>
      </c>
      <c r="Q7" s="38">
        <v>85</v>
      </c>
      <c r="R7" s="38">
        <v>3672</v>
      </c>
      <c r="S7" s="38">
        <v>25498</v>
      </c>
      <c r="T7" s="38">
        <v>71.25</v>
      </c>
      <c r="U7" s="38">
        <v>357.87</v>
      </c>
      <c r="V7" s="38">
        <v>12870</v>
      </c>
      <c r="W7" s="38">
        <v>4.01</v>
      </c>
      <c r="X7" s="38">
        <v>3209.48</v>
      </c>
      <c r="Y7" s="38">
        <v>80.42</v>
      </c>
      <c r="Z7" s="38">
        <v>84.01</v>
      </c>
      <c r="AA7" s="38">
        <v>75.7</v>
      </c>
      <c r="AB7" s="38">
        <v>75.02</v>
      </c>
      <c r="AC7" s="38">
        <v>81.59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2277.0700000000002</v>
      </c>
      <c r="BG7" s="38">
        <v>2253.62</v>
      </c>
      <c r="BH7" s="38">
        <v>1789.54</v>
      </c>
      <c r="BI7" s="38">
        <v>3393.15</v>
      </c>
      <c r="BJ7" s="38">
        <v>3407.65</v>
      </c>
      <c r="BK7" s="38">
        <v>1716.82</v>
      </c>
      <c r="BL7" s="38">
        <v>1554.05</v>
      </c>
      <c r="BM7" s="38">
        <v>1671.86</v>
      </c>
      <c r="BN7" s="38">
        <v>1673.47</v>
      </c>
      <c r="BO7" s="38">
        <v>1298.9100000000001</v>
      </c>
      <c r="BP7" s="38">
        <v>1348.09</v>
      </c>
      <c r="BQ7" s="38">
        <v>62.99</v>
      </c>
      <c r="BR7" s="38">
        <v>62.79</v>
      </c>
      <c r="BS7" s="38">
        <v>57.8</v>
      </c>
      <c r="BT7" s="38">
        <v>58.07</v>
      </c>
      <c r="BU7" s="38">
        <v>52.97</v>
      </c>
      <c r="BV7" s="38">
        <v>51.73</v>
      </c>
      <c r="BW7" s="38">
        <v>53.01</v>
      </c>
      <c r="BX7" s="38">
        <v>50.54</v>
      </c>
      <c r="BY7" s="38">
        <v>49.22</v>
      </c>
      <c r="BZ7" s="38">
        <v>69.87</v>
      </c>
      <c r="CA7" s="38">
        <v>69.8</v>
      </c>
      <c r="CB7" s="38">
        <v>232.37</v>
      </c>
      <c r="CC7" s="38">
        <v>232.35</v>
      </c>
      <c r="CD7" s="38">
        <v>260.58</v>
      </c>
      <c r="CE7" s="38">
        <v>260.3</v>
      </c>
      <c r="CF7" s="38">
        <v>305.48</v>
      </c>
      <c r="CG7" s="38">
        <v>310.47000000000003</v>
      </c>
      <c r="CH7" s="38">
        <v>299.39</v>
      </c>
      <c r="CI7" s="38">
        <v>320.36</v>
      </c>
      <c r="CJ7" s="38">
        <v>332.02</v>
      </c>
      <c r="CK7" s="38">
        <v>234.96</v>
      </c>
      <c r="CL7" s="38">
        <v>232.54</v>
      </c>
      <c r="CM7" s="38" t="s">
        <v>115</v>
      </c>
      <c r="CN7" s="38" t="s">
        <v>115</v>
      </c>
      <c r="CO7" s="38" t="s">
        <v>115</v>
      </c>
      <c r="CP7" s="38" t="s">
        <v>115</v>
      </c>
      <c r="CQ7" s="38" t="s">
        <v>115</v>
      </c>
      <c r="CR7" s="38">
        <v>36.67</v>
      </c>
      <c r="CS7" s="38">
        <v>36.200000000000003</v>
      </c>
      <c r="CT7" s="38">
        <v>34.74</v>
      </c>
      <c r="CU7" s="38">
        <v>36.65</v>
      </c>
      <c r="CV7" s="38">
        <v>42.9</v>
      </c>
      <c r="CW7" s="38">
        <v>42.17</v>
      </c>
      <c r="CX7" s="38">
        <v>73.39</v>
      </c>
      <c r="CY7" s="38">
        <v>75.489999999999995</v>
      </c>
      <c r="CZ7" s="38">
        <v>76.010000000000005</v>
      </c>
      <c r="DA7" s="38">
        <v>79.290000000000006</v>
      </c>
      <c r="DB7" s="38">
        <v>79.459999999999994</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2018-02-07T07:36:43Z</cp:lastPrinted>
  <dcterms:created xsi:type="dcterms:W3CDTF">2017-12-25T02:18:45Z</dcterms:created>
  <dcterms:modified xsi:type="dcterms:W3CDTF">2018-02-14T23:48:44Z</dcterms:modified>
  <cp:category/>
</cp:coreProperties>
</file>