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経営比較分析表\300125公営企業に係る経営比較分析表（平成28 年度決算）の分析等について\04市町村回答\入善町\下水道\"/>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<sst xmlns="http://schemas.openxmlformats.org/spreadsheetml/2006/main" count="240" uniqueCount="125">
  <si>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</si>
  <si>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</si>
  <si>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</si>
  <si>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</si>
  <si>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</si>
  <si>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</si>
  <si>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</si>
  <si>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</si>
  <si>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</si>
  <si>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</si>
  <si>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</si>
  <si>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</si>
  <si>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</si>
  <si>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</si>
  <si>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</si>
  <si>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</si>
  <si>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</si>
  <si>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</si>
  <si>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</si>
  <si>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</si>
  <si>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</si>
  <si>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</si>
  <si>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</si>
  <si>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</si>
  <si>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</si>
  <si>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</si>
  <si>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</si>
  <si>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</si>
  <si>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</si>
  <si>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</si>
  <si>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</si>
  <si>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</si>
  <si>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</si>
  <si>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</si>
  <si>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</si>
  <si>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</si>
  <si>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</si>
  <si>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</si>
  <si>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</si>
  <si>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</si>
  <si>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</si>
  <si>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</si>
  <si>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</si>
  <si>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</si>
  <si>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</si>
  <si>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</si>
  <si>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</si>
  <si>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</si>
  <si>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</si>
  <si>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</si>
  <si>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</si>
  <si>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</si>
  <si>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</si>
  <si>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</si>
  <si>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</si>
  <si>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</si>
  <si>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</si>
  <si>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</si>
  <si>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</si>
  <si>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</si>
  <si>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</si>
  <si>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</si>
  <si>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</si>
  <si>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</si>
  <si>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</si>
  <si>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</si>
  <si>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</si>
  <si>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</si>
  <si>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</si>
  <si>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</si>
  <si>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</si>
  <si>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</si>
  <si>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</si>
  <si>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</si>
  <si>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</si>
  <si>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</si>
  <si>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</si>
  <si>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</si>
  <si>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</si>
  <si>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</si>
  <si>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</si>
  <si>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</si>
  <si>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</si>
  <si>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</si>
  <si>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</si>
  <si>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</si>
  <si>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</si>
  <si>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</si>
  <si>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</si>
  <si>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</si>
  <si>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</si>
  <si>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</si>
  <si>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</si>
  <si>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</si>
  <si>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</si>
  <si>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</si>
  <si>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</si>
  <si>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</si>
  <si>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</si>
  <si>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</si>
  <si>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</si>
  <si>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</si>
  <si>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</si>
  <si>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</si>
  <si>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</si>
  <si>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</si>
  <si>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</si>
  <si>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</si>
  <si>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</si>
  <si>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入善町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</si>
  <si>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</si>
  <si>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</si>
  <si>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</si>
  <si>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</si>
  <si>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</si>
  <si>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</si>
  <si>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</si>
  <si>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</si>
  <si>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</si>
  <si>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</si>
  <si>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</si>
  <si>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本町の下水道事業は平成13年に供用開始し、16年程度経過している。
■管きょ
　管きょの耐用年数は50～75年程度を見込んでおり、しばらくは老朽化に伴う大規模な更新は見込んでいない。
■処理場施設
　長寿命計画に基づき、耐用年数を迎えた電気・機械設備を中心に順次行っている。
■その他
　下水道事業全体の経営改善の取組みとして、将来的な更新コストや維持管理コストの削減を目的として、農業集落排水処理施設を廃止し、公共下水道処理施設に接続する。H32年度の統廃合を目指す。</t>
    <rPh sb="1" eb="3">
      <t>ホンチョウ</t>
    </rPh>
    <rPh sb="4" eb="7">
      <t>ゲスイドウ</t>
    </rPh>
    <rPh sb="7" eb="9">
      <t>ジギョウ</t>
    </rPh>
    <rPh sb="10" eb="12">
      <t>ヘイセイ</t>
    </rPh>
    <rPh sb="14" eb="15">
      <t>ネン</t>
    </rPh>
    <rPh sb="16" eb="18">
      <t>キョウヨウ</t>
    </rPh>
    <rPh sb="18" eb="20">
      <t>カイシ</t>
    </rPh>
    <rPh sb="24" eb="25">
      <t>ネン</t>
    </rPh>
    <rPh sb="25" eb="27">
      <t>テイド</t>
    </rPh>
    <rPh sb="27" eb="29">
      <t>ケイカ</t>
    </rPh>
    <rPh sb="37" eb="38">
      <t>カン</t>
    </rPh>
    <rPh sb="42" eb="43">
      <t>カン</t>
    </rPh>
    <rPh sb="46" eb="48">
      <t>タイヨウ</t>
    </rPh>
    <rPh sb="48" eb="50">
      <t>ネンスウ</t>
    </rPh>
    <rPh sb="56" eb="57">
      <t>ネン</t>
    </rPh>
    <rPh sb="57" eb="59">
      <t>テイド</t>
    </rPh>
    <rPh sb="60" eb="62">
      <t>ミコ</t>
    </rPh>
    <rPh sb="72" eb="75">
      <t>ロウキュウカ</t>
    </rPh>
    <rPh sb="76" eb="77">
      <t>トモナ</t>
    </rPh>
    <rPh sb="78" eb="81">
      <t>ダイキボ</t>
    </rPh>
    <rPh sb="82" eb="84">
      <t>コウシン</t>
    </rPh>
    <rPh sb="85" eb="87">
      <t>ミコ</t>
    </rPh>
    <rPh sb="96" eb="99">
      <t>ショリジョウ</t>
    </rPh>
    <rPh sb="99" eb="101">
      <t>シセツ</t>
    </rPh>
    <rPh sb="103" eb="104">
      <t>チョウ</t>
    </rPh>
    <rPh sb="104" eb="106">
      <t>ジュミョウ</t>
    </rPh>
    <rPh sb="106" eb="108">
      <t>ケイカク</t>
    </rPh>
    <rPh sb="109" eb="110">
      <t>モト</t>
    </rPh>
    <rPh sb="113" eb="115">
      <t>タイヨウ</t>
    </rPh>
    <rPh sb="115" eb="117">
      <t>ネンスウ</t>
    </rPh>
    <rPh sb="118" eb="119">
      <t>ムカ</t>
    </rPh>
    <rPh sb="121" eb="123">
      <t>デンキ</t>
    </rPh>
    <rPh sb="124" eb="126">
      <t>キカイ</t>
    </rPh>
    <rPh sb="126" eb="128">
      <t>セツビ</t>
    </rPh>
    <rPh sb="129" eb="131">
      <t>チュウシン</t>
    </rPh>
    <rPh sb="132" eb="134">
      <t>ジュンジ</t>
    </rPh>
    <rPh sb="134" eb="135">
      <t>オコナ</t>
    </rPh>
    <rPh sb="145" eb="146">
      <t>タ</t>
    </rPh>
    <rPh sb="148" eb="150">
      <t>ゲスイ</t>
    </rPh>
    <rPh sb="150" eb="151">
      <t>ドウ</t>
    </rPh>
    <rPh sb="151" eb="153">
      <t>ジギョウ</t>
    </rPh>
    <rPh sb="153" eb="155">
      <t>ゼンタイ</t>
    </rPh>
    <rPh sb="156" eb="158">
      <t>ケイエイ</t>
    </rPh>
    <rPh sb="158" eb="160">
      <t>カイゼン</t>
    </rPh>
    <rPh sb="161" eb="163">
      <t>トリク</t>
    </rPh>
    <rPh sb="168" eb="171">
      <t>ショウライテキ</t>
    </rPh>
    <rPh sb="172" eb="174">
      <t>コウシン</t>
    </rPh>
    <rPh sb="178" eb="180">
      <t>イジ</t>
    </rPh>
    <rPh sb="180" eb="182">
      <t>カンリ</t>
    </rPh>
    <rPh sb="186" eb="188">
      <t>サクゲン</t>
    </rPh>
    <rPh sb="189" eb="191">
      <t>モクテキ</t>
    </rPh>
    <rPh sb="195" eb="197">
      <t>ノウギョウ</t>
    </rPh>
    <rPh sb="197" eb="199">
      <t>シュウラク</t>
    </rPh>
    <rPh sb="199" eb="201">
      <t>ハイスイ</t>
    </rPh>
    <rPh sb="201" eb="203">
      <t>ショリ</t>
    </rPh>
    <rPh sb="203" eb="205">
      <t>シセツ</t>
    </rPh>
    <rPh sb="206" eb="208">
      <t>ハイシ</t>
    </rPh>
    <rPh sb="210" eb="212">
      <t>コウキョウ</t>
    </rPh>
    <rPh sb="212" eb="214">
      <t>ゲスイ</t>
    </rPh>
    <rPh sb="214" eb="215">
      <t>ドウ</t>
    </rPh>
    <phoneticPr fontId="4"/>
  </si>
  <si>
    <t>経営戦略：H29.1策定済
　経営戦略に掲げる、重点課題とアクションプランを確実に実行し、経営改善に努める。
アクションプランのうち、平成29年度から下水道の本管延伸の抑制、他自治体の汚水受入による余剰能力の活用、将来的な事業統合を見据えた会計統合などが実行済みである。
今後は、施設統廃合及び事業統合事業など更なるコスト縮減に努めるとともに、適正な使用料水準の検討など、下水道事業のあり方について引続き検討を進める。</t>
    <rPh sb="0" eb="2">
      <t>ケイエイ</t>
    </rPh>
    <rPh sb="2" eb="4">
      <t>センリャク</t>
    </rPh>
    <rPh sb="10" eb="12">
      <t>サクテイ</t>
    </rPh>
    <rPh sb="12" eb="13">
      <t>ズ</t>
    </rPh>
    <rPh sb="16" eb="18">
      <t>ケイエイ</t>
    </rPh>
    <rPh sb="18" eb="20">
      <t>センリャク</t>
    </rPh>
    <rPh sb="21" eb="22">
      <t>カカ</t>
    </rPh>
    <rPh sb="25" eb="27">
      <t>ジュウテン</t>
    </rPh>
    <rPh sb="27" eb="29">
      <t>カダイ</t>
    </rPh>
    <rPh sb="39" eb="41">
      <t>カクジツ</t>
    </rPh>
    <rPh sb="42" eb="44">
      <t>ジッコウ</t>
    </rPh>
    <rPh sb="46" eb="48">
      <t>ケイエイ</t>
    </rPh>
    <rPh sb="48" eb="50">
      <t>カイゼン</t>
    </rPh>
    <rPh sb="51" eb="52">
      <t>ツト</t>
    </rPh>
    <rPh sb="68" eb="70">
      <t>ヘイセイ</t>
    </rPh>
    <rPh sb="72" eb="74">
      <t>ネンド</t>
    </rPh>
    <rPh sb="76" eb="78">
      <t>ゲスイ</t>
    </rPh>
    <rPh sb="78" eb="79">
      <t>ドウ</t>
    </rPh>
    <rPh sb="80" eb="82">
      <t>ホンカン</t>
    </rPh>
    <rPh sb="82" eb="84">
      <t>エンシン</t>
    </rPh>
    <rPh sb="85" eb="87">
      <t>ヨクセイ</t>
    </rPh>
    <rPh sb="88" eb="89">
      <t>タ</t>
    </rPh>
    <rPh sb="89" eb="92">
      <t>ジチタイ</t>
    </rPh>
    <rPh sb="93" eb="95">
      <t>オスイ</t>
    </rPh>
    <rPh sb="95" eb="97">
      <t>ウケイレ</t>
    </rPh>
    <rPh sb="100" eb="102">
      <t>ヨジョウ</t>
    </rPh>
    <rPh sb="102" eb="104">
      <t>ノウリョク</t>
    </rPh>
    <rPh sb="105" eb="107">
      <t>カツヨウ</t>
    </rPh>
    <rPh sb="108" eb="111">
      <t>ショウライテキ</t>
    </rPh>
    <rPh sb="112" eb="114">
      <t>ジギョウ</t>
    </rPh>
    <rPh sb="114" eb="116">
      <t>トウゴウ</t>
    </rPh>
    <rPh sb="117" eb="119">
      <t>ミス</t>
    </rPh>
    <rPh sb="121" eb="123">
      <t>カイケイ</t>
    </rPh>
    <rPh sb="123" eb="125">
      <t>トウゴウ</t>
    </rPh>
    <rPh sb="128" eb="130">
      <t>ジッコウ</t>
    </rPh>
    <rPh sb="130" eb="131">
      <t>ズ</t>
    </rPh>
    <rPh sb="137" eb="139">
      <t>コンゴ</t>
    </rPh>
    <rPh sb="141" eb="143">
      <t>シセツ</t>
    </rPh>
    <rPh sb="143" eb="146">
      <t>トウハイゴウ</t>
    </rPh>
    <rPh sb="146" eb="147">
      <t>オヨ</t>
    </rPh>
    <rPh sb="148" eb="150">
      <t>ジギョウ</t>
    </rPh>
    <rPh sb="150" eb="152">
      <t>トウゴウ</t>
    </rPh>
    <rPh sb="152" eb="154">
      <t>ジギョウ</t>
    </rPh>
    <rPh sb="156" eb="157">
      <t>サラ</t>
    </rPh>
    <rPh sb="162" eb="164">
      <t>シュクゲン</t>
    </rPh>
    <rPh sb="165" eb="166">
      <t>ツト</t>
    </rPh>
    <rPh sb="173" eb="175">
      <t>テキセイ</t>
    </rPh>
    <rPh sb="176" eb="178">
      <t>シヨウ</t>
    </rPh>
    <rPh sb="178" eb="179">
      <t>リョウ</t>
    </rPh>
    <rPh sb="179" eb="181">
      <t>スイジュン</t>
    </rPh>
    <rPh sb="182" eb="184">
      <t>ケントウ</t>
    </rPh>
    <rPh sb="187" eb="190">
      <t>ゲスイドウ</t>
    </rPh>
    <rPh sb="190" eb="192">
      <t>ジギョウ</t>
    </rPh>
    <rPh sb="195" eb="196">
      <t>カタ</t>
    </rPh>
    <rPh sb="200" eb="202">
      <t>ヒキツヅ</t>
    </rPh>
    <rPh sb="203" eb="205">
      <t>ケントウ</t>
    </rPh>
    <rPh sb="206" eb="207">
      <t>スス</t>
    </rPh>
    <phoneticPr fontId="4"/>
  </si>
  <si>
    <t>①収益的収支比率
　下水道整備に伴う地方債償還金の増加により、数値は減少傾向にある。H38年ごろが償還ピークであり、同様の傾向が続く見込である。
④企業債残高対事業規模比率
　比較的事業初期の段階のため、料金収入に対して資本費の負担が大きい状態である。H26年度から資本費平準化債の活用し、償還額のコントロールをしながら計画的な償還に努める。
⑤経費回収率
　使用料収入は前年度と比較してほぼ横ばいであるが、汚水処理にかかる資本費コストが増加したため、経費回収率は減少傾向にある。
⑥汚水処理原価
　地方債償還金の増加により、汚水処理にかかる資本費コストが増加したため、汚水処理原価は増加傾向にある。
⑦施設利用率
　人口減少とともに微減傾向にある。
⑧水洗化率
　比較的供用開始年度が早いエリアのため、普及率はほぼ横ばい傾向にある。
　</t>
    <rPh sb="1" eb="4">
      <t>シュウエキテキ</t>
    </rPh>
    <rPh sb="4" eb="6">
      <t>シュウシ</t>
    </rPh>
    <rPh sb="6" eb="8">
      <t>ヒリツ</t>
    </rPh>
    <rPh sb="10" eb="13">
      <t>ゲスイドウ</t>
    </rPh>
    <rPh sb="13" eb="15">
      <t>セイビ</t>
    </rPh>
    <rPh sb="16" eb="17">
      <t>トモナ</t>
    </rPh>
    <rPh sb="18" eb="21">
      <t>チホウサイ</t>
    </rPh>
    <rPh sb="21" eb="24">
      <t>ショウカンキン</t>
    </rPh>
    <rPh sb="25" eb="27">
      <t>ゾウカ</t>
    </rPh>
    <rPh sb="31" eb="33">
      <t>スウチ</t>
    </rPh>
    <rPh sb="34" eb="36">
      <t>ゲンショウ</t>
    </rPh>
    <rPh sb="36" eb="38">
      <t>ケイコウ</t>
    </rPh>
    <rPh sb="45" eb="46">
      <t>ネン</t>
    </rPh>
    <rPh sb="49" eb="51">
      <t>ショウカン</t>
    </rPh>
    <rPh sb="58" eb="60">
      <t>ドウヨウ</t>
    </rPh>
    <rPh sb="61" eb="63">
      <t>ケイコウ</t>
    </rPh>
    <rPh sb="64" eb="65">
      <t>ツヅ</t>
    </rPh>
    <rPh sb="66" eb="68">
      <t>ミコミ</t>
    </rPh>
    <rPh sb="75" eb="77">
      <t>キギョウ</t>
    </rPh>
    <rPh sb="77" eb="78">
      <t>サイ</t>
    </rPh>
    <rPh sb="78" eb="79">
      <t>ザン</t>
    </rPh>
    <rPh sb="79" eb="80">
      <t>ダカ</t>
    </rPh>
    <rPh sb="80" eb="81">
      <t>タイ</t>
    </rPh>
    <rPh sb="81" eb="83">
      <t>ジギョウ</t>
    </rPh>
    <rPh sb="83" eb="85">
      <t>キボ</t>
    </rPh>
    <rPh sb="85" eb="87">
      <t>ヒリツ</t>
    </rPh>
    <rPh sb="89" eb="92">
      <t>ヒカクテキ</t>
    </rPh>
    <rPh sb="92" eb="94">
      <t>ジギョウ</t>
    </rPh>
    <rPh sb="94" eb="96">
      <t>ショキ</t>
    </rPh>
    <rPh sb="97" eb="99">
      <t>ダンカイ</t>
    </rPh>
    <rPh sb="103" eb="105">
      <t>リョウキン</t>
    </rPh>
    <rPh sb="105" eb="107">
      <t>シュウニュウ</t>
    </rPh>
    <rPh sb="108" eb="109">
      <t>タイ</t>
    </rPh>
    <rPh sb="111" eb="113">
      <t>シホン</t>
    </rPh>
    <rPh sb="113" eb="114">
      <t>ヒ</t>
    </rPh>
    <rPh sb="115" eb="117">
      <t>フタン</t>
    </rPh>
    <rPh sb="118" eb="119">
      <t>オオ</t>
    </rPh>
    <rPh sb="121" eb="123">
      <t>ジョウタイ</t>
    </rPh>
    <rPh sb="130" eb="132">
      <t>ネンド</t>
    </rPh>
    <rPh sb="134" eb="136">
      <t>シホン</t>
    </rPh>
    <rPh sb="136" eb="137">
      <t>ヒ</t>
    </rPh>
    <rPh sb="137" eb="140">
      <t>ヘイジュンカ</t>
    </rPh>
    <rPh sb="140" eb="141">
      <t>サイ</t>
    </rPh>
    <rPh sb="142" eb="144">
      <t>カツヨウ</t>
    </rPh>
    <rPh sb="146" eb="148">
      <t>ショウカン</t>
    </rPh>
    <rPh sb="148" eb="149">
      <t>ガク</t>
    </rPh>
    <rPh sb="161" eb="164">
      <t>ケイカクテキ</t>
    </rPh>
    <rPh sb="165" eb="167">
      <t>ショウカン</t>
    </rPh>
    <rPh sb="168" eb="169">
      <t>ツト</t>
    </rPh>
    <rPh sb="175" eb="177">
      <t>ケイヒ</t>
    </rPh>
    <rPh sb="177" eb="179">
      <t>カイシュウ</t>
    </rPh>
    <rPh sb="179" eb="180">
      <t>リツ</t>
    </rPh>
    <rPh sb="182" eb="184">
      <t>シヨウ</t>
    </rPh>
    <rPh sb="184" eb="185">
      <t>リョウ</t>
    </rPh>
    <rPh sb="185" eb="187">
      <t>シュウニュウ</t>
    </rPh>
    <rPh sb="188" eb="191">
      <t>ゼンネンド</t>
    </rPh>
    <rPh sb="192" eb="194">
      <t>ヒカク</t>
    </rPh>
    <rPh sb="198" eb="199">
      <t>ヨコ</t>
    </rPh>
    <rPh sb="206" eb="208">
      <t>オスイ</t>
    </rPh>
    <rPh sb="208" eb="210">
      <t>ショリ</t>
    </rPh>
    <rPh sb="214" eb="216">
      <t>シホン</t>
    </rPh>
    <rPh sb="216" eb="217">
      <t>ヒ</t>
    </rPh>
    <rPh sb="221" eb="222">
      <t>ゾウ</t>
    </rPh>
    <rPh sb="222" eb="223">
      <t>カ</t>
    </rPh>
    <rPh sb="228" eb="230">
      <t>ケイヒ</t>
    </rPh>
    <rPh sb="230" eb="232">
      <t>カイシュウ</t>
    </rPh>
    <rPh sb="232" eb="233">
      <t>リツ</t>
    </rPh>
    <rPh sb="234" eb="236">
      <t>ゲンショウ</t>
    </rPh>
    <rPh sb="236" eb="238">
      <t>ケイコウ</t>
    </rPh>
    <rPh sb="245" eb="247">
      <t>オスイ</t>
    </rPh>
    <rPh sb="247" eb="249">
      <t>ショリ</t>
    </rPh>
    <rPh sb="249" eb="251">
      <t>ゲンカ</t>
    </rPh>
    <rPh sb="253" eb="256">
      <t>チホウサイ</t>
    </rPh>
    <rPh sb="256" eb="259">
      <t>ショウカンキン</t>
    </rPh>
    <rPh sb="260" eb="261">
      <t>ゾウ</t>
    </rPh>
    <rPh sb="261" eb="262">
      <t>カ</t>
    </rPh>
    <rPh sb="266" eb="268">
      <t>オスイ</t>
    </rPh>
    <rPh sb="268" eb="270">
      <t>ショリ</t>
    </rPh>
    <rPh sb="274" eb="276">
      <t>シホン</t>
    </rPh>
    <rPh sb="276" eb="277">
      <t>ヒ</t>
    </rPh>
    <rPh sb="281" eb="283">
      <t>ゾウカ</t>
    </rPh>
    <rPh sb="288" eb="290">
      <t>オスイ</t>
    </rPh>
    <rPh sb="290" eb="292">
      <t>ショリ</t>
    </rPh>
    <rPh sb="292" eb="294">
      <t>ゲンカ</t>
    </rPh>
    <rPh sb="295" eb="297">
      <t>ゾウカ</t>
    </rPh>
    <rPh sb="297" eb="299">
      <t>ケイコウ</t>
    </rPh>
    <rPh sb="306" eb="308">
      <t>シセツ</t>
    </rPh>
    <rPh sb="308" eb="311">
      <t>リヨウリツ</t>
    </rPh>
    <rPh sb="313" eb="315">
      <t>ジンコウ</t>
    </rPh>
    <rPh sb="315" eb="317">
      <t>ゲンショウ</t>
    </rPh>
    <rPh sb="321" eb="323">
      <t>ビゲン</t>
    </rPh>
    <rPh sb="323" eb="325">
      <t>ケイコウ</t>
    </rPh>
    <rPh sb="338" eb="341">
      <t>ヒカクテキ</t>
    </rPh>
    <rPh sb="341" eb="343">
      <t>キョウヨウ</t>
    </rPh>
    <rPh sb="343" eb="345">
      <t>カイシ</t>
    </rPh>
    <rPh sb="345" eb="347">
      <t>ネンド</t>
    </rPh>
    <rPh sb="348" eb="349">
      <t>ハヤ</t>
    </rPh>
    <rPh sb="357" eb="359">
      <t>フキュウ</t>
    </rPh>
    <rPh sb="359" eb="360">
      <t>リツ</t>
    </rPh>
    <rPh sb="363" eb="364">
      <t>ヨコ</t>
    </rPh>
    <rPh sb="366" eb="368">
      <t>ケイコウ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</si>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</sst>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6894784"/>
        <c:axId val="25689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0.01</c:v>
                </c:pt>
                <c:pt idx="4">
                  <c:v>2.0499999999999998</c:v>
                </c:pt>
              </c:numCache>
            </c:numRef>
          </c:val>
          <c:smooth val="0"/>
        </c:ser>
        <c:dLbls>
          <c:showLegendKey val="0"/>
          <c:showVal val="0"/>
          <c:showCatName val="0"/>
          <c:showSerName val="0"/>
          <c:showPercent val="0"/>
          <c:showBubbleSize val="0"/>
        </c:dLbls>
        <c:marker val="1"/>
        <c:smooth val="0"/>
        <c:axId val="256894784"/>
        <c:axId val="256892432"/>
      </c:lineChart>
      <c:dateAx>
        <c:axId val="256894784"/>
        <c:scaling>
          <c:orientation val="minMax"/>
        </c:scaling>
        <c:delete val="1"/>
        <c:axPos val="b"/>
        <c:numFmt formatCode="ge" sourceLinked="1"/>
        <c:majorTickMark val="none"/>
        <c:minorTickMark val="none"/>
        <c:tickLblPos val="none"/>
        <c:crossAx val="256892432"/>
        <c:crosses val="autoZero"/>
        <c:auto val="1"/>
        <c:lblOffset val="100"/>
        <c:baseTimeUnit val="years"/>
      </c:dateAx>
      <c:valAx>
        <c:axId val="25689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9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76.819999999999993</c:v>
                </c:pt>
                <c:pt idx="1">
                  <c:v>75.760000000000005</c:v>
                </c:pt>
                <c:pt idx="2">
                  <c:v>73.64</c:v>
                </c:pt>
                <c:pt idx="3">
                  <c:v>76.06</c:v>
                </c:pt>
                <c:pt idx="4">
                  <c:v>72.27</c:v>
                </c:pt>
              </c:numCache>
            </c:numRef>
          </c:val>
        </c:ser>
        <c:dLbls>
          <c:showLegendKey val="0"/>
          <c:showVal val="0"/>
          <c:showCatName val="0"/>
          <c:showSerName val="0"/>
          <c:showPercent val="0"/>
          <c:showBubbleSize val="0"/>
        </c:dLbls>
        <c:gapWidth val="150"/>
        <c:axId val="452320952"/>
        <c:axId val="45231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52.31</c:v>
                </c:pt>
                <c:pt idx="4">
                  <c:v>60.65</c:v>
                </c:pt>
              </c:numCache>
            </c:numRef>
          </c:val>
          <c:smooth val="0"/>
        </c:ser>
        <c:dLbls>
          <c:showLegendKey val="0"/>
          <c:showVal val="0"/>
          <c:showCatName val="0"/>
          <c:showSerName val="0"/>
          <c:showPercent val="0"/>
          <c:showBubbleSize val="0"/>
        </c:dLbls>
        <c:marker val="1"/>
        <c:smooth val="0"/>
        <c:axId val="452320952"/>
        <c:axId val="452319384"/>
      </c:lineChart>
      <c:dateAx>
        <c:axId val="452320952"/>
        <c:scaling>
          <c:orientation val="minMax"/>
        </c:scaling>
        <c:delete val="1"/>
        <c:axPos val="b"/>
        <c:numFmt formatCode="ge" sourceLinked="1"/>
        <c:majorTickMark val="none"/>
        <c:minorTickMark val="none"/>
        <c:tickLblPos val="none"/>
        <c:crossAx val="452319384"/>
        <c:crosses val="autoZero"/>
        <c:auto val="1"/>
        <c:lblOffset val="100"/>
        <c:baseTimeUnit val="years"/>
      </c:dateAx>
      <c:valAx>
        <c:axId val="45231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32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86.17</c:v>
                </c:pt>
                <c:pt idx="1">
                  <c:v>85</c:v>
                </c:pt>
                <c:pt idx="2">
                  <c:v>84.87</c:v>
                </c:pt>
                <c:pt idx="3">
                  <c:v>84.96</c:v>
                </c:pt>
                <c:pt idx="4">
                  <c:v>85.74</c:v>
                </c:pt>
              </c:numCache>
            </c:numRef>
          </c:val>
        </c:ser>
        <c:dLbls>
          <c:showLegendKey val="0"/>
          <c:showVal val="0"/>
          <c:showCatName val="0"/>
          <c:showSerName val="0"/>
          <c:showPercent val="0"/>
          <c:showBubbleSize val="0"/>
        </c:dLbls>
        <c:gapWidth val="150"/>
        <c:axId val="452323696"/>
        <c:axId val="45232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84.32</c:v>
                </c:pt>
                <c:pt idx="4">
                  <c:v>84.58</c:v>
                </c:pt>
              </c:numCache>
            </c:numRef>
          </c:val>
          <c:smooth val="0"/>
        </c:ser>
        <c:dLbls>
          <c:showLegendKey val="0"/>
          <c:showVal val="0"/>
          <c:showCatName val="0"/>
          <c:showSerName val="0"/>
          <c:showPercent val="0"/>
          <c:showBubbleSize val="0"/>
        </c:dLbls>
        <c:marker val="1"/>
        <c:smooth val="0"/>
        <c:axId val="452323696"/>
        <c:axId val="452322520"/>
      </c:lineChart>
      <c:dateAx>
        <c:axId val="452323696"/>
        <c:scaling>
          <c:orientation val="minMax"/>
        </c:scaling>
        <c:delete val="1"/>
        <c:axPos val="b"/>
        <c:numFmt formatCode="ge" sourceLinked="1"/>
        <c:majorTickMark val="none"/>
        <c:minorTickMark val="none"/>
        <c:tickLblPos val="none"/>
        <c:crossAx val="452322520"/>
        <c:crosses val="autoZero"/>
        <c:auto val="1"/>
        <c:lblOffset val="100"/>
        <c:baseTimeUnit val="years"/>
      </c:dateAx>
      <c:valAx>
        <c:axId val="45232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32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71.66</c:v>
                </c:pt>
                <c:pt idx="1">
                  <c:v>68.73</c:v>
                </c:pt>
                <c:pt idx="2">
                  <c:v>57.71</c:v>
                </c:pt>
                <c:pt idx="3">
                  <c:v>60.81</c:v>
                </c:pt>
                <c:pt idx="4">
                  <c:v>61.56</c:v>
                </c:pt>
              </c:numCache>
            </c:numRef>
          </c:val>
        </c:ser>
        <c:dLbls>
          <c:showLegendKey val="0"/>
          <c:showVal val="0"/>
          <c:showCatName val="0"/>
          <c:showSerName val="0"/>
          <c:showPercent val="0"/>
          <c:showBubbleSize val="0"/>
        </c:dLbls>
        <c:gapWidth val="150"/>
        <c:axId val="256889688"/>
        <c:axId val="25689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889688"/>
        <c:axId val="256890080"/>
      </c:lineChart>
      <c:dateAx>
        <c:axId val="256889688"/>
        <c:scaling>
          <c:orientation val="minMax"/>
        </c:scaling>
        <c:delete val="1"/>
        <c:axPos val="b"/>
        <c:numFmt formatCode="ge" sourceLinked="1"/>
        <c:majorTickMark val="none"/>
        <c:minorTickMark val="none"/>
        <c:tickLblPos val="none"/>
        <c:crossAx val="256890080"/>
        <c:crosses val="autoZero"/>
        <c:auto val="1"/>
        <c:lblOffset val="100"/>
        <c:baseTimeUnit val="years"/>
      </c:dateAx>
      <c:valAx>
        <c:axId val="25689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8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888512"/>
        <c:axId val="25689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888512"/>
        <c:axId val="256890472"/>
      </c:lineChart>
      <c:dateAx>
        <c:axId val="256888512"/>
        <c:scaling>
          <c:orientation val="minMax"/>
        </c:scaling>
        <c:delete val="1"/>
        <c:axPos val="b"/>
        <c:numFmt formatCode="ge" sourceLinked="1"/>
        <c:majorTickMark val="none"/>
        <c:minorTickMark val="none"/>
        <c:tickLblPos val="none"/>
        <c:crossAx val="256890472"/>
        <c:crosses val="autoZero"/>
        <c:auto val="1"/>
        <c:lblOffset val="100"/>
        <c:baseTimeUnit val="years"/>
      </c:dateAx>
      <c:valAx>
        <c:axId val="25689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889296"/>
        <c:axId val="25689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889296"/>
        <c:axId val="256891256"/>
      </c:lineChart>
      <c:dateAx>
        <c:axId val="256889296"/>
        <c:scaling>
          <c:orientation val="minMax"/>
        </c:scaling>
        <c:delete val="1"/>
        <c:axPos val="b"/>
        <c:numFmt formatCode="ge" sourceLinked="1"/>
        <c:majorTickMark val="none"/>
        <c:minorTickMark val="none"/>
        <c:tickLblPos val="none"/>
        <c:crossAx val="256891256"/>
        <c:crosses val="autoZero"/>
        <c:auto val="1"/>
        <c:lblOffset val="100"/>
        <c:baseTimeUnit val="years"/>
      </c:dateAx>
      <c:valAx>
        <c:axId val="25689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8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6892824"/>
        <c:axId val="52145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6892824"/>
        <c:axId val="521459160"/>
      </c:lineChart>
      <c:dateAx>
        <c:axId val="256892824"/>
        <c:scaling>
          <c:orientation val="minMax"/>
        </c:scaling>
        <c:delete val="1"/>
        <c:axPos val="b"/>
        <c:numFmt formatCode="ge" sourceLinked="1"/>
        <c:majorTickMark val="none"/>
        <c:minorTickMark val="none"/>
        <c:tickLblPos val="none"/>
        <c:crossAx val="521459160"/>
        <c:crosses val="autoZero"/>
        <c:auto val="1"/>
        <c:lblOffset val="100"/>
        <c:baseTimeUnit val="years"/>
      </c:dateAx>
      <c:valAx>
        <c:axId val="521459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89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21455240"/>
        <c:axId val="52146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21455240"/>
        <c:axId val="521460728"/>
      </c:lineChart>
      <c:dateAx>
        <c:axId val="521455240"/>
        <c:scaling>
          <c:orientation val="minMax"/>
        </c:scaling>
        <c:delete val="1"/>
        <c:axPos val="b"/>
        <c:numFmt formatCode="ge" sourceLinked="1"/>
        <c:majorTickMark val="none"/>
        <c:minorTickMark val="none"/>
        <c:tickLblPos val="none"/>
        <c:crossAx val="521460728"/>
        <c:crosses val="autoZero"/>
        <c:auto val="1"/>
        <c:lblOffset val="100"/>
        <c:baseTimeUnit val="years"/>
      </c:dateAx>
      <c:valAx>
        <c:axId val="52146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45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3403.68</c:v>
                </c:pt>
                <c:pt idx="1">
                  <c:v>3401.98</c:v>
                </c:pt>
                <c:pt idx="2">
                  <c:v>3340.67</c:v>
                </c:pt>
                <c:pt idx="3">
                  <c:v>4492.57</c:v>
                </c:pt>
                <c:pt idx="4">
                  <c:v>4485.41</c:v>
                </c:pt>
              </c:numCache>
            </c:numRef>
          </c:val>
        </c:ser>
        <c:dLbls>
          <c:showLegendKey val="0"/>
          <c:showVal val="0"/>
          <c:showCatName val="0"/>
          <c:showSerName val="0"/>
          <c:showPercent val="0"/>
          <c:showBubbleSize val="0"/>
        </c:dLbls>
        <c:gapWidth val="150"/>
        <c:axId val="521456808"/>
        <c:axId val="52145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1081.8</c:v>
                </c:pt>
                <c:pt idx="4">
                  <c:v>974.93</c:v>
                </c:pt>
              </c:numCache>
            </c:numRef>
          </c:val>
          <c:smooth val="0"/>
        </c:ser>
        <c:dLbls>
          <c:showLegendKey val="0"/>
          <c:showVal val="0"/>
          <c:showCatName val="0"/>
          <c:showSerName val="0"/>
          <c:showPercent val="0"/>
          <c:showBubbleSize val="0"/>
        </c:dLbls>
        <c:marker val="1"/>
        <c:smooth val="0"/>
        <c:axId val="521456808"/>
        <c:axId val="521455632"/>
      </c:lineChart>
      <c:dateAx>
        <c:axId val="521456808"/>
        <c:scaling>
          <c:orientation val="minMax"/>
        </c:scaling>
        <c:delete val="1"/>
        <c:axPos val="b"/>
        <c:numFmt formatCode="ge" sourceLinked="1"/>
        <c:majorTickMark val="none"/>
        <c:minorTickMark val="none"/>
        <c:tickLblPos val="none"/>
        <c:crossAx val="521455632"/>
        <c:crosses val="autoZero"/>
        <c:auto val="1"/>
        <c:lblOffset val="100"/>
        <c:baseTimeUnit val="years"/>
      </c:dateAx>
      <c:valAx>
        <c:axId val="52145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45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39.94</c:v>
                </c:pt>
                <c:pt idx="1">
                  <c:v>36.29</c:v>
                </c:pt>
                <c:pt idx="2">
                  <c:v>34.700000000000003</c:v>
                </c:pt>
                <c:pt idx="3">
                  <c:v>35.29</c:v>
                </c:pt>
                <c:pt idx="4">
                  <c:v>40.630000000000003</c:v>
                </c:pt>
              </c:numCache>
            </c:numRef>
          </c:val>
        </c:ser>
        <c:dLbls>
          <c:showLegendKey val="0"/>
          <c:showVal val="0"/>
          <c:showCatName val="0"/>
          <c:showSerName val="0"/>
          <c:showPercent val="0"/>
          <c:showBubbleSize val="0"/>
        </c:dLbls>
        <c:gapWidth val="150"/>
        <c:axId val="521457984"/>
        <c:axId val="52145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52.19</c:v>
                </c:pt>
                <c:pt idx="4">
                  <c:v>55.32</c:v>
                </c:pt>
              </c:numCache>
            </c:numRef>
          </c:val>
          <c:smooth val="0"/>
        </c:ser>
        <c:dLbls>
          <c:showLegendKey val="0"/>
          <c:showVal val="0"/>
          <c:showCatName val="0"/>
          <c:showSerName val="0"/>
          <c:showPercent val="0"/>
          <c:showBubbleSize val="0"/>
        </c:dLbls>
        <c:marker val="1"/>
        <c:smooth val="0"/>
        <c:axId val="521457984"/>
        <c:axId val="521458376"/>
      </c:lineChart>
      <c:dateAx>
        <c:axId val="521457984"/>
        <c:scaling>
          <c:orientation val="minMax"/>
        </c:scaling>
        <c:delete val="1"/>
        <c:axPos val="b"/>
        <c:numFmt formatCode="ge" sourceLinked="1"/>
        <c:majorTickMark val="none"/>
        <c:minorTickMark val="none"/>
        <c:tickLblPos val="none"/>
        <c:crossAx val="521458376"/>
        <c:crosses val="autoZero"/>
        <c:auto val="1"/>
        <c:lblOffset val="100"/>
        <c:baseTimeUnit val="years"/>
      </c:dateAx>
      <c:valAx>
        <c:axId val="52145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45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333.85</c:v>
                </c:pt>
                <c:pt idx="1">
                  <c:v>376.04</c:v>
                </c:pt>
                <c:pt idx="2">
                  <c:v>413.65</c:v>
                </c:pt>
                <c:pt idx="3">
                  <c:v>408.55</c:v>
                </c:pt>
                <c:pt idx="4">
                  <c:v>370.06</c:v>
                </c:pt>
              </c:numCache>
            </c:numRef>
          </c:val>
        </c:ser>
        <c:dLbls>
          <c:showLegendKey val="0"/>
          <c:showVal val="0"/>
          <c:showCatName val="0"/>
          <c:showSerName val="0"/>
          <c:showPercent val="0"/>
          <c:showBubbleSize val="0"/>
        </c:dLbls>
        <c:gapWidth val="150"/>
        <c:axId val="452321344"/>
        <c:axId val="4523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296.14</c:v>
                </c:pt>
                <c:pt idx="4">
                  <c:v>283.17</c:v>
                </c:pt>
              </c:numCache>
            </c:numRef>
          </c:val>
          <c:smooth val="0"/>
        </c:ser>
        <c:dLbls>
          <c:showLegendKey val="0"/>
          <c:showVal val="0"/>
          <c:showCatName val="0"/>
          <c:showSerName val="0"/>
          <c:showPercent val="0"/>
          <c:showBubbleSize val="0"/>
        </c:dLbls>
        <c:marker val="1"/>
        <c:smooth val="0"/>
        <c:axId val="452321344"/>
        <c:axId val="452326048"/>
      </c:lineChart>
      <c:dateAx>
        <c:axId val="452321344"/>
        <c:scaling>
          <c:orientation val="minMax"/>
        </c:scaling>
        <c:delete val="1"/>
        <c:axPos val="b"/>
        <c:numFmt formatCode="ge" sourceLinked="1"/>
        <c:majorTickMark val="none"/>
        <c:minorTickMark val="none"/>
        <c:tickLblPos val="none"/>
        <c:crossAx val="452326048"/>
        <c:crosses val="autoZero"/>
        <c:auto val="1"/>
        <c:lblOffset val="100"/>
        <c:baseTimeUnit val="years"/>
      </c:dateAx>
      <c:valAx>
        <c:axId val="4523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32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85" zoomScaleNormal="85"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富山県　入善町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25498</v>
      </c>
      <c r="AM8" s="67"/>
      <c r="AN8" s="67"/>
      <c r="AO8" s="67"/>
      <c r="AP8" s="67"/>
      <c r="AQ8" s="67"/>
      <c r="AR8" s="67"/>
      <c r="AS8" s="67"/>
      <c r="AT8" s="66">
        <f>データ!T6</f>
        <v>71.25</v>
      </c>
      <c r="AU8" s="66"/>
      <c r="AV8" s="66"/>
      <c r="AW8" s="66"/>
      <c r="AX8" s="66"/>
      <c r="AY8" s="66"/>
      <c r="AZ8" s="66"/>
      <c r="BA8" s="66"/>
      <c r="BB8" s="66">
        <f>データ!U6</f>
        <v>357.87</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21.58</v>
      </c>
      <c r="Q10" s="66"/>
      <c r="R10" s="66"/>
      <c r="S10" s="66"/>
      <c r="T10" s="66"/>
      <c r="U10" s="66"/>
      <c r="V10" s="66"/>
      <c r="W10" s="66">
        <f>データ!Q6</f>
        <v>85</v>
      </c>
      <c r="X10" s="66"/>
      <c r="Y10" s="66"/>
      <c r="Z10" s="66"/>
      <c r="AA10" s="66"/>
      <c r="AB10" s="66"/>
      <c r="AC10" s="66"/>
      <c r="AD10" s="67">
        <f>データ!R6</f>
        <v>3672</v>
      </c>
      <c r="AE10" s="67"/>
      <c r="AF10" s="67"/>
      <c r="AG10" s="67"/>
      <c r="AH10" s="67"/>
      <c r="AI10" s="67"/>
      <c r="AJ10" s="67"/>
      <c r="AK10" s="2"/>
      <c r="AL10" s="67">
        <f>データ!V6</f>
        <v>5483</v>
      </c>
      <c r="AM10" s="67"/>
      <c r="AN10" s="67"/>
      <c r="AO10" s="67"/>
      <c r="AP10" s="67"/>
      <c r="AQ10" s="67"/>
      <c r="AR10" s="67"/>
      <c r="AS10" s="67"/>
      <c r="AT10" s="66">
        <f>データ!W6</f>
        <v>3.17</v>
      </c>
      <c r="AU10" s="66"/>
      <c r="AV10" s="66"/>
      <c r="AW10" s="66"/>
      <c r="AX10" s="66"/>
      <c r="AY10" s="66"/>
      <c r="AZ10" s="66"/>
      <c r="BA10" s="66"/>
      <c r="BB10" s="66">
        <f>データ!X6</f>
        <v>1729.65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163422</v>
      </c>
      <c r="D6" s="33">
        <f t="shared" si="3"/>
        <v>47</v>
      </c>
      <c r="E6" s="33">
        <f t="shared" si="3"/>
        <v>17</v>
      </c>
      <c r="F6" s="33">
        <f t="shared" si="3"/>
        <v>5</v>
      </c>
      <c r="G6" s="33">
        <f t="shared" si="3"/>
        <v>0</v>
      </c>
      <c r="H6" s="33" t="str">
        <f t="shared" si="3"/>
        <v>富山県　入善町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21.58</v>
      </c>
      <c r="Q6" s="34">
        <f t="shared" si="3"/>
        <v>85</v>
      </c>
      <c r="R6" s="34">
        <f t="shared" si="3"/>
        <v>3672</v>
      </c>
      <c r="S6" s="34">
        <f t="shared" si="3"/>
        <v>25498</v>
      </c>
      <c r="T6" s="34">
        <f t="shared" si="3"/>
        <v>71.25</v>
      </c>
      <c r="U6" s="34">
        <f t="shared" si="3"/>
        <v>357.87</v>
      </c>
      <c r="V6" s="34">
        <f t="shared" si="3"/>
        <v>5483</v>
      </c>
      <c r="W6" s="34">
        <f t="shared" si="3"/>
        <v>3.17</v>
      </c>
      <c r="X6" s="34">
        <f t="shared" si="3"/>
        <v>1729.65</v>
      </c>
      <c r="Y6" s="35">
        <f>IF(Y7="",NA(),Y7)</f>
        <v>71.66</v>
      </c>
      <c r="Z6" s="35">
        <f t="shared" ref="Z6:AH6" si="4">IF(Z7="",NA(),Z7)</f>
        <v>68.73</v>
      </c>
      <c r="AA6" s="35">
        <f t="shared" si="4"/>
        <v>57.71</v>
      </c>
      <c r="AB6" s="35">
        <f t="shared" si="4"/>
        <v>60.81</v>
      </c>
      <c r="AC6" s="35">
        <f t="shared" si="4"/>
        <v>61.56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3403.68</v>
      </c>
      <c r="BG6" s="35">
        <f t="shared" ref="BG6:BO6" si="7">IF(BG7="",NA(),BG7)</f>
        <v>3401.98</v>
      </c>
      <c r="BH6" s="35">
        <f t="shared" si="7"/>
        <v>3340.67</v>
      </c>
      <c r="BI6" s="35">
        <f t="shared" si="7"/>
        <v>4492.57</v>
      </c>
      <c r="BJ6" s="35">
        <f t="shared" si="7"/>
        <v>4485.41</v>
      </c>
      <c r="BK6" s="35">
        <f t="shared" si="7"/>
        <v>1144.05</v>
      </c>
      <c r="BL6" s="35">
        <f t="shared" si="7"/>
        <v>1117.1099999999999</v>
      </c>
      <c r="BM6" s="35">
        <f t="shared" si="7"/>
        <v>1161.05</v>
      </c>
      <c r="BN6" s="35">
        <f t="shared" si="7"/>
        <v>1081.8</v>
      </c>
      <c r="BO6" s="35">
        <f t="shared" si="7"/>
        <v>974.93</v>
      </c>
      <c r="BP6" s="34" t="str">
        <f>IF(BP7="","",IF(BP7="-","【-】","【"&amp;SUBSTITUTE(TEXT(BP7,"#,##0.00"),"-","△")&amp;"】"))</f>
        <v>【914.53】</v>
      </c>
      <c r="BQ6" s="35">
        <f>IF(BQ7="",NA(),BQ7)</f>
        <v>39.94</v>
      </c>
      <c r="BR6" s="35">
        <f t="shared" ref="BR6:BZ6" si="8">IF(BR7="",NA(),BR7)</f>
        <v>36.29</v>
      </c>
      <c r="BS6" s="35">
        <f t="shared" si="8"/>
        <v>34.700000000000003</v>
      </c>
      <c r="BT6" s="35">
        <f t="shared" si="8"/>
        <v>35.29</v>
      </c>
      <c r="BU6" s="35">
        <f t="shared" si="8"/>
        <v>40.630000000000003</v>
      </c>
      <c r="BV6" s="35">
        <f t="shared" si="8"/>
        <v>42.48</v>
      </c>
      <c r="BW6" s="35">
        <f t="shared" si="8"/>
        <v>41.04</v>
      </c>
      <c r="BX6" s="35">
        <f t="shared" si="8"/>
        <v>41.08</v>
      </c>
      <c r="BY6" s="35">
        <f t="shared" si="8"/>
        <v>52.19</v>
      </c>
      <c r="BZ6" s="35">
        <f t="shared" si="8"/>
        <v>55.32</v>
      </c>
      <c r="CA6" s="34" t="str">
        <f>IF(CA7="","",IF(CA7="-","【-】","【"&amp;SUBSTITUTE(TEXT(CA7,"#,##0.00"),"-","△")&amp;"】"))</f>
        <v>【55.73】</v>
      </c>
      <c r="CB6" s="35">
        <f>IF(CB7="",NA(),CB7)</f>
        <v>333.85</v>
      </c>
      <c r="CC6" s="35">
        <f t="shared" ref="CC6:CK6" si="9">IF(CC7="",NA(),CC7)</f>
        <v>376.04</v>
      </c>
      <c r="CD6" s="35">
        <f t="shared" si="9"/>
        <v>413.65</v>
      </c>
      <c r="CE6" s="35">
        <f t="shared" si="9"/>
        <v>408.55</v>
      </c>
      <c r="CF6" s="35">
        <f t="shared" si="9"/>
        <v>370.06</v>
      </c>
      <c r="CG6" s="35">
        <f t="shared" si="9"/>
        <v>343.8</v>
      </c>
      <c r="CH6" s="35">
        <f t="shared" si="9"/>
        <v>357.08</v>
      </c>
      <c r="CI6" s="35">
        <f t="shared" si="9"/>
        <v>378.08</v>
      </c>
      <c r="CJ6" s="35">
        <f t="shared" si="9"/>
        <v>296.14</v>
      </c>
      <c r="CK6" s="35">
        <f t="shared" si="9"/>
        <v>283.17</v>
      </c>
      <c r="CL6" s="34" t="str">
        <f>IF(CL7="","",IF(CL7="-","【-】","【"&amp;SUBSTITUTE(TEXT(CL7,"#,##0.00"),"-","△")&amp;"】"))</f>
        <v>【276.78】</v>
      </c>
      <c r="CM6" s="35">
        <f>IF(CM7="",NA(),CM7)</f>
        <v>76.819999999999993</v>
      </c>
      <c r="CN6" s="35">
        <f t="shared" ref="CN6:CV6" si="10">IF(CN7="",NA(),CN7)</f>
        <v>75.760000000000005</v>
      </c>
      <c r="CO6" s="35">
        <f t="shared" si="10"/>
        <v>73.64</v>
      </c>
      <c r="CP6" s="35">
        <f t="shared" si="10"/>
        <v>76.06</v>
      </c>
      <c r="CQ6" s="35">
        <f t="shared" si="10"/>
        <v>72.27</v>
      </c>
      <c r="CR6" s="35">
        <f t="shared" si="10"/>
        <v>46.06</v>
      </c>
      <c r="CS6" s="35">
        <f t="shared" si="10"/>
        <v>45.95</v>
      </c>
      <c r="CT6" s="35">
        <f t="shared" si="10"/>
        <v>44.69</v>
      </c>
      <c r="CU6" s="35">
        <f t="shared" si="10"/>
        <v>52.31</v>
      </c>
      <c r="CV6" s="35">
        <f t="shared" si="10"/>
        <v>60.65</v>
      </c>
      <c r="CW6" s="34" t="str">
        <f>IF(CW7="","",IF(CW7="-","【-】","【"&amp;SUBSTITUTE(TEXT(CW7,"#,##0.00"),"-","△")&amp;"】"))</f>
        <v>【59.15】</v>
      </c>
      <c r="CX6" s="35">
        <f>IF(CX7="",NA(),CX7)</f>
        <v>86.17</v>
      </c>
      <c r="CY6" s="35">
        <f t="shared" ref="CY6:DG6" si="11">IF(CY7="",NA(),CY7)</f>
        <v>85</v>
      </c>
      <c r="CZ6" s="35">
        <f t="shared" si="11"/>
        <v>84.87</v>
      </c>
      <c r="DA6" s="35">
        <f t="shared" si="11"/>
        <v>84.96</v>
      </c>
      <c r="DB6" s="35">
        <f t="shared" si="11"/>
        <v>85.74</v>
      </c>
      <c r="DC6" s="35">
        <f t="shared" si="11"/>
        <v>72.989999999999995</v>
      </c>
      <c r="DD6" s="35">
        <f t="shared" si="11"/>
        <v>71.97</v>
      </c>
      <c r="DE6" s="35">
        <f t="shared" si="11"/>
        <v>70.59</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0.01</v>
      </c>
      <c r="EN6" s="35">
        <f t="shared" si="14"/>
        <v>2.0499999999999998</v>
      </c>
      <c r="EO6" s="34" t="str">
        <f>IF(EO7="","",IF(EO7="-","【-】","【"&amp;SUBSTITUTE(TEXT(EO7,"#,##0.00"),"-","△")&amp;"】"))</f>
        <v>【1.58】</v>
      </c>
    </row>
    <row r="7" spans="1:145" s="36" customFormat="1">
      <c r="A7" s="28"/>
      <c r="B7" s="37">
        <v>2016</v>
      </c>
      <c r="C7" s="37">
        <v>163422</v>
      </c>
      <c r="D7" s="37">
        <v>47</v>
      </c>
      <c r="E7" s="37">
        <v>17</v>
      </c>
      <c r="F7" s="37">
        <v>5</v>
      </c>
      <c r="G7" s="37">
        <v>0</v>
      </c>
      <c r="H7" s="37" t="s">
        <v>109</v>
      </c>
      <c r="I7" s="37" t="s">
        <v>110</v>
      </c>
      <c r="J7" s="37" t="s">
        <v>111</v>
      </c>
      <c r="K7" s="37" t="s">
        <v>112</v>
      </c>
      <c r="L7" s="37" t="s">
        <v>113</v>
      </c>
      <c r="M7" s="37"/>
      <c r="N7" s="38" t="s">
        <v>114</v>
      </c>
      <c r="O7" s="38" t="s">
        <v>115</v>
      </c>
      <c r="P7" s="38">
        <v>21.58</v>
      </c>
      <c r="Q7" s="38">
        <v>85</v>
      </c>
      <c r="R7" s="38">
        <v>3672</v>
      </c>
      <c r="S7" s="38">
        <v>25498</v>
      </c>
      <c r="T7" s="38">
        <v>71.25</v>
      </c>
      <c r="U7" s="38">
        <v>357.87</v>
      </c>
      <c r="V7" s="38">
        <v>5483</v>
      </c>
      <c r="W7" s="38">
        <v>3.17</v>
      </c>
      <c r="X7" s="38">
        <v>1729.65</v>
      </c>
      <c r="Y7" s="38">
        <v>71.66</v>
      </c>
      <c r="Z7" s="38">
        <v>68.73</v>
      </c>
      <c r="AA7" s="38">
        <v>57.71</v>
      </c>
      <c r="AB7" s="38">
        <v>60.81</v>
      </c>
      <c r="AC7" s="38">
        <v>61.56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3403.68</v>
      </c>
      <c r="BG7" s="38">
        <v>3401.98</v>
      </c>
      <c r="BH7" s="38">
        <v>3340.67</v>
      </c>
      <c r="BI7" s="38">
        <v>4492.57</v>
      </c>
      <c r="BJ7" s="38">
        <v>4485.41</v>
      </c>
      <c r="BK7" s="38">
        <v>1144.05</v>
      </c>
      <c r="BL7" s="38">
        <v>1117.1099999999999</v>
      </c>
      <c r="BM7" s="38">
        <v>1161.05</v>
      </c>
      <c r="BN7" s="38">
        <v>1081.8</v>
      </c>
      <c r="BO7" s="38">
        <v>974.93</v>
      </c>
      <c r="BP7" s="38">
        <v>914.53</v>
      </c>
      <c r="BQ7" s="38">
        <v>39.94</v>
      </c>
      <c r="BR7" s="38">
        <v>36.29</v>
      </c>
      <c r="BS7" s="38">
        <v>34.700000000000003</v>
      </c>
      <c r="BT7" s="38">
        <v>35.29</v>
      </c>
      <c r="BU7" s="38">
        <v>40.630000000000003</v>
      </c>
      <c r="BV7" s="38">
        <v>42.48</v>
      </c>
      <c r="BW7" s="38">
        <v>41.04</v>
      </c>
      <c r="BX7" s="38">
        <v>41.08</v>
      </c>
      <c r="BY7" s="38">
        <v>52.19</v>
      </c>
      <c r="BZ7" s="38">
        <v>55.32</v>
      </c>
      <c r="CA7" s="38">
        <v>55.73</v>
      </c>
      <c r="CB7" s="38">
        <v>333.85</v>
      </c>
      <c r="CC7" s="38">
        <v>376.04</v>
      </c>
      <c r="CD7" s="38">
        <v>413.65</v>
      </c>
      <c r="CE7" s="38">
        <v>408.55</v>
      </c>
      <c r="CF7" s="38">
        <v>370.06</v>
      </c>
      <c r="CG7" s="38">
        <v>343.8</v>
      </c>
      <c r="CH7" s="38">
        <v>357.08</v>
      </c>
      <c r="CI7" s="38">
        <v>378.08</v>
      </c>
      <c r="CJ7" s="38">
        <v>296.14</v>
      </c>
      <c r="CK7" s="38">
        <v>283.17</v>
      </c>
      <c r="CL7" s="38">
        <v>276.77999999999997</v>
      </c>
      <c r="CM7" s="38">
        <v>76.819999999999993</v>
      </c>
      <c r="CN7" s="38">
        <v>75.760000000000005</v>
      </c>
      <c r="CO7" s="38">
        <v>73.64</v>
      </c>
      <c r="CP7" s="38">
        <v>76.06</v>
      </c>
      <c r="CQ7" s="38">
        <v>72.27</v>
      </c>
      <c r="CR7" s="38">
        <v>46.06</v>
      </c>
      <c r="CS7" s="38">
        <v>45.95</v>
      </c>
      <c r="CT7" s="38">
        <v>44.69</v>
      </c>
      <c r="CU7" s="38">
        <v>52.31</v>
      </c>
      <c r="CV7" s="38">
        <v>60.65</v>
      </c>
      <c r="CW7" s="38">
        <v>59.15</v>
      </c>
      <c r="CX7" s="38">
        <v>86.17</v>
      </c>
      <c r="CY7" s="38">
        <v>85</v>
      </c>
      <c r="CZ7" s="38">
        <v>84.87</v>
      </c>
      <c r="DA7" s="38">
        <v>84.96</v>
      </c>
      <c r="DB7" s="38">
        <v>85.74</v>
      </c>
      <c r="DC7" s="38">
        <v>72.989999999999995</v>
      </c>
      <c r="DD7" s="38">
        <v>71.97</v>
      </c>
      <c r="DE7" s="38">
        <v>70.59</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2018-02-07T07:37:49Z</cp:lastPrinted>
  <dcterms:created xsi:type="dcterms:W3CDTF">2017-12-25T02:28:11Z</dcterms:created>
  <dcterms:modified xsi:type="dcterms:W3CDTF">2018-02-14T23:48:57Z</dcterms:modified>
  <cp:category/>
</cp:coreProperties>
</file>