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_s2（移行）\☆水道事業\01決算・統計（配水分析も）\○決算統計\H29\15 20190121 経営比較分析表\99 富山市\下水道\下水道(法適)\"/>
    </mc:Choice>
  </mc:AlternateContent>
  <workbookProtection workbookAlgorithmName="SHA-512" workbookHashValue="LtIWDDmKmFglID5LZa/k0d40aOnsgKQnFp5Z6/TMkQdh/Qh9dScp9+SLebXMSUFSYxV3NcSF+MV5H6n+s+24LA==" workbookSaltValue="6o3r4aWLYkkmh7Ww6iSGqw==" workbookSpinCount="100000" lockStructure="1"/>
  <bookViews>
    <workbookView xWindow="10692"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<sst xmlns="http://schemas.openxmlformats.org/spreadsheetml/2006/main" count="235" uniqueCount="123">
  <si>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</si>
  <si>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</si>
  <si>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</si>
  <si>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</si>
  <si>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</si>
  <si>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</si>
  <si>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</si>
  <si>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</si>
  <si>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</si>
  <si>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</si>
  <si>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</si>
  <si>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</si>
  <si>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</si>
  <si>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</si>
  <si>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</si>
  <si>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</si>
  <si>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</si>
  <si>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</si>
  <si>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</si>
  <si>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</si>
  <si>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</si>
  <si>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</si>
  <si>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</si>
  <si>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</si>
  <si>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</si>
  <si>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</si>
  <si>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</si>
  <si>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</si>
  <si>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</si>
  <si>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</si>
  <si>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</si>
  <si>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</si>
  <si>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</si>
  <si>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</si>
  <si>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</si>
  <si>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</si>
  <si>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</si>
  <si>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</si>
  <si>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</si>
  <si>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</si>
  <si>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</si>
  <si>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</si>
  <si>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</si>
  <si>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</si>
  <si>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</si>
  <si>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</si>
  <si>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</si>
  <si>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</si>
  <si>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</si>
  <si>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</si>
  <si>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</si>
  <si>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</si>
  <si>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</si>
  <si>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</si>
  <si>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</si>
  <si>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</si>
  <si>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</si>
  <si>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</si>
  <si>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</si>
  <si>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</si>
  <si>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</si>
  <si>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</si>
  <si>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</si>
  <si>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</si>
  <si>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</si>
  <si>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</si>
  <si>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</si>
  <si>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</si>
  <si>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</si>
  <si>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</si>
  <si>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</si>
  <si>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</si>
  <si>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</si>
  <si>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</si>
  <si>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</si>
  <si>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</si>
  <si>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</si>
  <si>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</si>
  <si>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</si>
  <si>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</si>
  <si>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</si>
  <si>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</si>
  <si>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</si>
  <si>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</si>
  <si>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</si>
  <si>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</si>
  <si>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</si>
  <si>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</si>
  <si>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</si>
  <si>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</si>
  <si>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</si>
  <si>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</si>
  <si>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</si>
  <si>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</si>
  <si>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</si>
  <si>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</si>
  <si>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</si>
  <si>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</si>
  <si>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</si>
  <si>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</si>
  <si>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</si>
  <si>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</si>
  <si>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</si>
  <si>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</si>
  <si>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</si>
  <si>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</si>
  <si>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</si>
  <si>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</si>
  <si>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</si>
  <si>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</si>
  <si>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</si>
  <si>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</si>
  <si>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</si>
  <si>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</si>
  <si>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</si>
  <si>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</si>
  <si>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</si>
  <si>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</si>
  <si>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</si>
  <si>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</si>
  <si>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・短期的な支払い能力を示す流動比率の数値が低い状況にありますが、企業債の償還が進んでいるほか、経常収支比率や経費回収率も100％を超えていることなど、概ね健全な状況にあると考えています。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Ph sb="21" eb="22">
      <t>ヒク</t>
    </rPh>
    <rPh sb="32" eb="34">
      <t>キギョウ</t>
    </rPh>
    <rPh sb="34" eb="35">
      <t>サイ</t>
    </rPh>
    <rPh sb="36" eb="38">
      <t>ショウカン</t>
    </rPh>
    <rPh sb="39" eb="40">
      <t>スス</t>
    </rPh>
    <rPh sb="152" eb="153">
      <t>ミズ</t>
    </rPh>
    <rPh sb="153" eb="155">
      <t>ジュヨウ</t>
    </rPh>
    <rPh sb="156" eb="158">
      <t>ゲンショウ</t>
    </rPh>
    <rPh sb="192" eb="195">
      <t>ロウキュウカ</t>
    </rPh>
    <phoneticPr fontId="4"/>
  </si>
  <si>
    <t>・有形固定資産減価償却率及び管渠老朽化率は、管渠・処理場等の老朽化が進んでいることから、年々高くなっています。
・これらの老朽化対策として、管渠については、経過年数や災害時における影響度等を勘案し、緊急度の高いものから、内部の腐食状況等を確認するカメラ調査を進めています。また、調査の結果、対策が必要と判断したものから計画的に更新を行い、合わせて耐震化を図っています。
・処理場については、予防保全の観点から計画的に機械・設備類を更新していくことにより長寿命化を図っています。</t>
    <rPh sb="34" eb="35">
      <t>スス</t>
    </rPh>
    <rPh sb="61" eb="64">
      <t>ロウキュウカ</t>
    </rPh>
    <rPh sb="64" eb="66">
      <t>タイサク</t>
    </rPh>
    <rPh sb="70" eb="72">
      <t>カンキョ</t>
    </rPh>
    <rPh sb="85" eb="86">
      <t>ジ</t>
    </rPh>
    <rPh sb="119" eb="121">
      <t>カクニン</t>
    </rPh>
    <rPh sb="163" eb="165">
      <t>コウシン</t>
    </rPh>
    <rPh sb="166" eb="167">
      <t>オコナ</t>
    </rPh>
    <rPh sb="169" eb="170">
      <t>ア</t>
    </rPh>
    <rPh sb="186" eb="189">
      <t>ショリジョウ</t>
    </rPh>
    <rPh sb="200" eb="202">
      <t>カンテン</t>
    </rPh>
    <rPh sb="204" eb="207">
      <t>ケイカクテキ</t>
    </rPh>
    <rPh sb="208" eb="210">
      <t>キカイ</t>
    </rPh>
    <rPh sb="211" eb="213">
      <t>セツビ</t>
    </rPh>
    <rPh sb="213" eb="214">
      <t>ルイ</t>
    </rPh>
    <rPh sb="215" eb="217">
      <t>コウシン</t>
    </rPh>
    <rPh sb="226" eb="230">
      <t>チョウジュミョウカ</t>
    </rPh>
    <rPh sb="231" eb="232">
      <t>ハカ</t>
    </rPh>
    <phoneticPr fontId="4"/>
  </si>
  <si>
    <t>・経常収支比率は、経常収支が黒字を示す100％以上を維持しています。これは、収入の面では、主要な財源である下水道収益（使用料収入）が横ばいで推移している一方で、費用の面において、企業債償還の進行に伴い支払利息が減少していることによるものです。
・流動比率は、類似団体と比べ低い値となっています。これは、処理区域を拡張するための集中的投資の財源として発行した企業債の償還がピークの時期を迎えているためであり、今後、償還が進むにつれて改善していくものと見込んでいます。
・企業債残高対事業規模比率は、企業債の償還を着実に進めているため、類似団体と比べ低い値となっています。今後も引き続き減少していくものと見込んでいます。
・汚水処理原価は、決算状況調査における計上方法の変更により増加しています。これは分流式下水道等に要する経費について、総務省から統一の計上方法が示されたことによるものです。
・経費回収率についても汚水処理原価と同様の理由により減少していますが、使用料で回収すべき経費は全て使用料で賄えていることを示す100％以上を維持しています。
・施設利用率は、H29年度分から計上方法を見直し、他事業である特定環境保全公共下水道事業分を分母から除外したため増加しています。
・水洗化率は、下水道未接続世帯への啓発活動を継続して取り組み普及促進を図っていることから、接続世帯数の増加とともに年々高くなっています。</t>
    <rPh sb="1" eb="3">
      <t>ケイジョウ</t>
    </rPh>
    <rPh sb="3" eb="5">
      <t>シュウシ</t>
    </rPh>
    <rPh sb="5" eb="7">
      <t>ヒリツ</t>
    </rPh>
    <rPh sb="26" eb="28">
      <t>イジ</t>
    </rPh>
    <rPh sb="41" eb="42">
      <t>メン</t>
    </rPh>
    <rPh sb="45" eb="47">
      <t>シュヨウ</t>
    </rPh>
    <rPh sb="48" eb="50">
      <t>ザイゲン</t>
    </rPh>
    <rPh sb="56" eb="58">
      <t>シュウエキ</t>
    </rPh>
    <rPh sb="59" eb="62">
      <t>シヨウリョウ</t>
    </rPh>
    <rPh sb="62" eb="64">
      <t>シュウニュウ</t>
    </rPh>
    <rPh sb="70" eb="72">
      <t>スイイ</t>
    </rPh>
    <rPh sb="76" eb="78">
      <t>イッポウ</t>
    </rPh>
    <rPh sb="83" eb="84">
      <t>メン</t>
    </rPh>
    <rPh sb="89" eb="91">
      <t>キギョウ</t>
    </rPh>
    <rPh sb="91" eb="92">
      <t>サイ</t>
    </rPh>
    <rPh sb="92" eb="94">
      <t>ショウカン</t>
    </rPh>
    <rPh sb="95" eb="97">
      <t>シンコウ</t>
    </rPh>
    <rPh sb="98" eb="99">
      <t>トモナ</t>
    </rPh>
    <rPh sb="129" eb="131">
      <t>ルイジ</t>
    </rPh>
    <rPh sb="131" eb="133">
      <t>ダンタイ</t>
    </rPh>
    <rPh sb="134" eb="135">
      <t>クラ</t>
    </rPh>
    <rPh sb="189" eb="191">
      <t>ジキ</t>
    </rPh>
    <rPh sb="192" eb="193">
      <t>ムカ</t>
    </rPh>
    <rPh sb="203" eb="205">
      <t>コンゴ</t>
    </rPh>
    <rPh sb="284" eb="286">
      <t>コンゴ</t>
    </rPh>
    <rPh sb="287" eb="288">
      <t>ヒ</t>
    </rPh>
    <rPh sb="289" eb="290">
      <t>ツヅ</t>
    </rPh>
    <rPh sb="291" eb="293">
      <t>ゲンショウ</t>
    </rPh>
    <rPh sb="310" eb="312">
      <t>オスイ</t>
    </rPh>
    <rPh sb="312" eb="314">
      <t>ショリ</t>
    </rPh>
    <rPh sb="314" eb="316">
      <t>ゲンカ</t>
    </rPh>
    <rPh sb="318" eb="320">
      <t>ケッサン</t>
    </rPh>
    <rPh sb="320" eb="322">
      <t>ジョウキョウ</t>
    </rPh>
    <rPh sb="322" eb="324">
      <t>チョウサ</t>
    </rPh>
    <rPh sb="349" eb="351">
      <t>ブンリュウ</t>
    </rPh>
    <rPh sb="351" eb="352">
      <t>シキ</t>
    </rPh>
    <rPh sb="352" eb="355">
      <t>ゲスイドウ</t>
    </rPh>
    <rPh sb="355" eb="356">
      <t>トウ</t>
    </rPh>
    <rPh sb="357" eb="358">
      <t>ヨウ</t>
    </rPh>
    <rPh sb="360" eb="362">
      <t>ケイヒ</t>
    </rPh>
    <rPh sb="367" eb="370">
      <t>ソウムショウ</t>
    </rPh>
    <rPh sb="372" eb="374">
      <t>トウイツ</t>
    </rPh>
    <rPh sb="375" eb="377">
      <t>ケイジョウ</t>
    </rPh>
    <rPh sb="377" eb="379">
      <t>ホウホウ</t>
    </rPh>
    <rPh sb="380" eb="381">
      <t>シメ</t>
    </rPh>
    <rPh sb="406" eb="408">
      <t>オスイ</t>
    </rPh>
    <rPh sb="408" eb="410">
      <t>ショリ</t>
    </rPh>
    <rPh sb="410" eb="412">
      <t>ゲンカ</t>
    </rPh>
    <rPh sb="413" eb="415">
      <t>ドウヨウ</t>
    </rPh>
    <rPh sb="416" eb="418">
      <t>リユウ</t>
    </rPh>
    <rPh sb="421" eb="423">
      <t>ゲンショウ</t>
    </rPh>
    <rPh sb="430" eb="433">
      <t>シヨウリョウ</t>
    </rPh>
    <rPh sb="434" eb="436">
      <t>カイシュウ</t>
    </rPh>
    <rPh sb="439" eb="441">
      <t>ケイヒ</t>
    </rPh>
    <rPh sb="442" eb="443">
      <t>スベ</t>
    </rPh>
    <rPh sb="444" eb="447">
      <t>シヨウリョウ</t>
    </rPh>
    <rPh sb="448" eb="449">
      <t>マカナ</t>
    </rPh>
    <rPh sb="456" eb="457">
      <t>シメ</t>
    </rPh>
    <rPh sb="465" eb="467">
      <t>イジ</t>
    </rPh>
    <rPh sb="487" eb="488">
      <t>ブン</t>
    </rPh>
    <rPh sb="505" eb="507">
      <t>トクテイ</t>
    </rPh>
    <rPh sb="507" eb="509">
      <t>カンキョウ</t>
    </rPh>
    <rPh sb="509" eb="511">
      <t>ホゼン</t>
    </rPh>
    <rPh sb="598" eb="59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</si>
</sst>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c:v>
                </c:pt>
                <c:pt idx="1">
                  <c:v>0.06</c:v>
                </c:pt>
                <c:pt idx="2">
                  <c:v>0.05</c:v>
                </c:pt>
                <c:pt idx="3">
                  <c:v>5.47</c:v>
                </c:pt>
                <c:pt idx="4">
                  <c:v>2.98</c:v>
                </c:pt>
              </c:numCache>
            </c:numRef>
          </c:val>
          <c:extLst xmlns:c16r2="http://schemas.microsoft.com/office/drawing/2015/06/chart">
            <c:ext xmlns:c16="http://schemas.microsoft.com/office/drawing/2014/chart" uri="{C3380CC4-5D6E-409C-BE32-E72D297353CC}">
              <c16:uniqueId val="{00000000-603D-446D-8089-90159485329E}"/>
            </c:ext>
          </c:extLst>
        </c:ser>
        <c:dLbls>
          <c:showLegendKey val="0"/>
          <c:showVal val="0"/>
          <c:showCatName val="0"/>
          <c:showSerName val="0"/>
          <c:showPercent val="0"/>
          <c:showBubbleSize val="0"/>
        </c:dLbls>
        <c:gapWidth val="150"/>
        <c:axId val="204221744"/>
        <c:axId val="20422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603D-446D-8089-90159485329E}"/>
            </c:ext>
          </c:extLst>
        </c:ser>
        <c:dLbls>
          <c:showLegendKey val="0"/>
          <c:showVal val="0"/>
          <c:showCatName val="0"/>
          <c:showSerName val="0"/>
          <c:showPercent val="0"/>
          <c:showBubbleSize val="0"/>
        </c:dLbls>
        <c:marker val="1"/>
        <c:smooth val="0"/>
        <c:axId val="204221744"/>
        <c:axId val="204222136"/>
      </c:lineChart>
      <c:dateAx>
        <c:axId val="204221744"/>
        <c:scaling>
          <c:orientation val="minMax"/>
        </c:scaling>
        <c:delete val="1"/>
        <c:axPos val="b"/>
        <c:numFmt formatCode="ge" sourceLinked="1"/>
        <c:majorTickMark val="none"/>
        <c:minorTickMark val="none"/>
        <c:tickLblPos val="none"/>
        <c:crossAx val="204222136"/>
        <c:crosses val="autoZero"/>
        <c:auto val="1"/>
        <c:lblOffset val="100"/>
        <c:baseTimeUnit val="years"/>
      </c:dateAx>
      <c:valAx>
        <c:axId val="20422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2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46.13</c:v>
                </c:pt>
                <c:pt idx="1">
                  <c:v>56.22</c:v>
                </c:pt>
                <c:pt idx="2">
                  <c:v>55.66</c:v>
                </c:pt>
                <c:pt idx="3">
                  <c:v>54.76</c:v>
                </c:pt>
                <c:pt idx="4">
                  <c:v>65.22</c:v>
                </c:pt>
              </c:numCache>
            </c:numRef>
          </c:val>
          <c:extLst xmlns:c16r2="http://schemas.microsoft.com/office/drawing/2015/06/chart">
            <c:ext xmlns:c16="http://schemas.microsoft.com/office/drawing/2014/chart" uri="{C3380CC4-5D6E-409C-BE32-E72D297353CC}">
              <c16:uniqueId val="{00000000-DF87-46D2-B892-5D4A2816B086}"/>
            </c:ext>
          </c:extLst>
        </c:ser>
        <c:dLbls>
          <c:showLegendKey val="0"/>
          <c:showVal val="0"/>
          <c:showCatName val="0"/>
          <c:showSerName val="0"/>
          <c:showPercent val="0"/>
          <c:showBubbleSize val="0"/>
        </c:dLbls>
        <c:gapWidth val="150"/>
        <c:axId val="206314024"/>
        <c:axId val="20631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DF87-46D2-B892-5D4A2816B086}"/>
            </c:ext>
          </c:extLst>
        </c:ser>
        <c:dLbls>
          <c:showLegendKey val="0"/>
          <c:showVal val="0"/>
          <c:showCatName val="0"/>
          <c:showSerName val="0"/>
          <c:showPercent val="0"/>
          <c:showBubbleSize val="0"/>
        </c:dLbls>
        <c:marker val="1"/>
        <c:smooth val="0"/>
        <c:axId val="206314024"/>
        <c:axId val="206314808"/>
      </c:lineChart>
      <c:dateAx>
        <c:axId val="206314024"/>
        <c:scaling>
          <c:orientation val="minMax"/>
        </c:scaling>
        <c:delete val="1"/>
        <c:axPos val="b"/>
        <c:numFmt formatCode="ge" sourceLinked="1"/>
        <c:majorTickMark val="none"/>
        <c:minorTickMark val="none"/>
        <c:tickLblPos val="none"/>
        <c:crossAx val="206314808"/>
        <c:crosses val="autoZero"/>
        <c:auto val="1"/>
        <c:lblOffset val="100"/>
        <c:baseTimeUnit val="years"/>
      </c:dateAx>
      <c:valAx>
        <c:axId val="20631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1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95.91</c:v>
                </c:pt>
                <c:pt idx="1">
                  <c:v>96.16</c:v>
                </c:pt>
                <c:pt idx="2">
                  <c:v>96.3</c:v>
                </c:pt>
                <c:pt idx="3">
                  <c:v>96.59</c:v>
                </c:pt>
                <c:pt idx="4">
                  <c:v>96.79</c:v>
                </c:pt>
              </c:numCache>
            </c:numRef>
          </c:val>
          <c:extLst xmlns:c16r2="http://schemas.microsoft.com/office/drawing/2015/06/chart">
            <c:ext xmlns:c16="http://schemas.microsoft.com/office/drawing/2014/chart" uri="{C3380CC4-5D6E-409C-BE32-E72D297353CC}">
              <c16:uniqueId val="{00000000-3117-4E4A-AC56-8064B3A8EECB}"/>
            </c:ext>
          </c:extLst>
        </c:ser>
        <c:dLbls>
          <c:showLegendKey val="0"/>
          <c:showVal val="0"/>
          <c:showCatName val="0"/>
          <c:showSerName val="0"/>
          <c:showPercent val="0"/>
          <c:showBubbleSize val="0"/>
        </c:dLbls>
        <c:gapWidth val="150"/>
        <c:axId val="206310104"/>
        <c:axId val="20631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3117-4E4A-AC56-8064B3A8EECB}"/>
            </c:ext>
          </c:extLst>
        </c:ser>
        <c:dLbls>
          <c:showLegendKey val="0"/>
          <c:showVal val="0"/>
          <c:showCatName val="0"/>
          <c:showSerName val="0"/>
          <c:showPercent val="0"/>
          <c:showBubbleSize val="0"/>
        </c:dLbls>
        <c:marker val="1"/>
        <c:smooth val="0"/>
        <c:axId val="206310104"/>
        <c:axId val="206311280"/>
      </c:lineChart>
      <c:dateAx>
        <c:axId val="206310104"/>
        <c:scaling>
          <c:orientation val="minMax"/>
        </c:scaling>
        <c:delete val="1"/>
        <c:axPos val="b"/>
        <c:numFmt formatCode="ge" sourceLinked="1"/>
        <c:majorTickMark val="none"/>
        <c:minorTickMark val="none"/>
        <c:tickLblPos val="none"/>
        <c:crossAx val="206311280"/>
        <c:crosses val="autoZero"/>
        <c:auto val="1"/>
        <c:lblOffset val="100"/>
        <c:baseTimeUnit val="years"/>
      </c:dateAx>
      <c:valAx>
        <c:axId val="20631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1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112.35</c:v>
                </c:pt>
                <c:pt idx="1">
                  <c:v>114.39</c:v>
                </c:pt>
                <c:pt idx="2">
                  <c:v>115.24</c:v>
                </c:pt>
                <c:pt idx="3">
                  <c:v>118.2</c:v>
                </c:pt>
                <c:pt idx="4">
                  <c:v>119.65</c:v>
                </c:pt>
              </c:numCache>
            </c:numRef>
          </c:val>
          <c:extLst xmlns:c16r2="http://schemas.microsoft.com/office/drawing/2015/06/chart">
            <c:ext xmlns:c16="http://schemas.microsoft.com/office/drawing/2014/chart" uri="{C3380CC4-5D6E-409C-BE32-E72D297353CC}">
              <c16:uniqueId val="{00000000-3889-4EDE-A17B-9499E3B49DE3}"/>
            </c:ext>
          </c:extLst>
        </c:ser>
        <c:dLbls>
          <c:showLegendKey val="0"/>
          <c:showVal val="0"/>
          <c:showCatName val="0"/>
          <c:showSerName val="0"/>
          <c:showPercent val="0"/>
          <c:showBubbleSize val="0"/>
        </c:dLbls>
        <c:gapWidth val="150"/>
        <c:axId val="204223704"/>
        <c:axId val="20591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3889-4EDE-A17B-9499E3B49DE3}"/>
            </c:ext>
          </c:extLst>
        </c:ser>
        <c:dLbls>
          <c:showLegendKey val="0"/>
          <c:showVal val="0"/>
          <c:showCatName val="0"/>
          <c:showSerName val="0"/>
          <c:showPercent val="0"/>
          <c:showBubbleSize val="0"/>
        </c:dLbls>
        <c:marker val="1"/>
        <c:smooth val="0"/>
        <c:axId val="204223704"/>
        <c:axId val="205919728"/>
      </c:lineChart>
      <c:dateAx>
        <c:axId val="204223704"/>
        <c:scaling>
          <c:orientation val="minMax"/>
        </c:scaling>
        <c:delete val="1"/>
        <c:axPos val="b"/>
        <c:numFmt formatCode="ge" sourceLinked="1"/>
        <c:majorTickMark val="none"/>
        <c:minorTickMark val="none"/>
        <c:tickLblPos val="none"/>
        <c:crossAx val="205919728"/>
        <c:crosses val="autoZero"/>
        <c:auto val="1"/>
        <c:lblOffset val="100"/>
        <c:baseTimeUnit val="years"/>
      </c:dateAx>
      <c:valAx>
        <c:axId val="20591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2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18.55</c:v>
                </c:pt>
                <c:pt idx="1">
                  <c:v>32.69</c:v>
                </c:pt>
                <c:pt idx="2">
                  <c:v>34.549999999999997</c:v>
                </c:pt>
                <c:pt idx="3">
                  <c:v>36.53</c:v>
                </c:pt>
                <c:pt idx="4">
                  <c:v>37.4</c:v>
                </c:pt>
              </c:numCache>
            </c:numRef>
          </c:val>
          <c:extLst xmlns:c16r2="http://schemas.microsoft.com/office/drawing/2015/06/chart">
            <c:ext xmlns:c16="http://schemas.microsoft.com/office/drawing/2014/chart" uri="{C3380CC4-5D6E-409C-BE32-E72D297353CC}">
              <c16:uniqueId val="{00000000-07E1-478F-96B3-E5C8A90BCA1C}"/>
            </c:ext>
          </c:extLst>
        </c:ser>
        <c:dLbls>
          <c:showLegendKey val="0"/>
          <c:showVal val="0"/>
          <c:showCatName val="0"/>
          <c:showSerName val="0"/>
          <c:showPercent val="0"/>
          <c:showBubbleSize val="0"/>
        </c:dLbls>
        <c:gapWidth val="150"/>
        <c:axId val="205922864"/>
        <c:axId val="20592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07E1-478F-96B3-E5C8A90BCA1C}"/>
            </c:ext>
          </c:extLst>
        </c:ser>
        <c:dLbls>
          <c:showLegendKey val="0"/>
          <c:showVal val="0"/>
          <c:showCatName val="0"/>
          <c:showSerName val="0"/>
          <c:showPercent val="0"/>
          <c:showBubbleSize val="0"/>
        </c:dLbls>
        <c:marker val="1"/>
        <c:smooth val="0"/>
        <c:axId val="205922864"/>
        <c:axId val="205921688"/>
      </c:lineChart>
      <c:dateAx>
        <c:axId val="205922864"/>
        <c:scaling>
          <c:orientation val="minMax"/>
        </c:scaling>
        <c:delete val="1"/>
        <c:axPos val="b"/>
        <c:numFmt formatCode="ge" sourceLinked="1"/>
        <c:majorTickMark val="none"/>
        <c:minorTickMark val="none"/>
        <c:tickLblPos val="none"/>
        <c:crossAx val="205921688"/>
        <c:crosses val="autoZero"/>
        <c:auto val="1"/>
        <c:lblOffset val="100"/>
        <c:baseTimeUnit val="years"/>
      </c:dateAx>
      <c:valAx>
        <c:axId val="20592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2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2.14</c:v>
                </c:pt>
                <c:pt idx="1">
                  <c:v>2.5099999999999998</c:v>
                </c:pt>
                <c:pt idx="2">
                  <c:v>3.34</c:v>
                </c:pt>
                <c:pt idx="3">
                  <c:v>3.71</c:v>
                </c:pt>
                <c:pt idx="4">
                  <c:v>4.0199999999999996</c:v>
                </c:pt>
              </c:numCache>
            </c:numRef>
          </c:val>
          <c:extLst xmlns:c16r2="http://schemas.microsoft.com/office/drawing/2015/06/chart">
            <c:ext xmlns:c16="http://schemas.microsoft.com/office/drawing/2014/chart" uri="{C3380CC4-5D6E-409C-BE32-E72D297353CC}">
              <c16:uniqueId val="{00000000-297A-45E0-883D-60565280D1FC}"/>
            </c:ext>
          </c:extLst>
        </c:ser>
        <c:dLbls>
          <c:showLegendKey val="0"/>
          <c:showVal val="0"/>
          <c:showCatName val="0"/>
          <c:showSerName val="0"/>
          <c:showPercent val="0"/>
          <c:showBubbleSize val="0"/>
        </c:dLbls>
        <c:gapWidth val="150"/>
        <c:axId val="205926784"/>
        <c:axId val="2059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297A-45E0-883D-60565280D1FC}"/>
            </c:ext>
          </c:extLst>
        </c:ser>
        <c:dLbls>
          <c:showLegendKey val="0"/>
          <c:showVal val="0"/>
          <c:showCatName val="0"/>
          <c:showSerName val="0"/>
          <c:showPercent val="0"/>
          <c:showBubbleSize val="0"/>
        </c:dLbls>
        <c:marker val="1"/>
        <c:smooth val="0"/>
        <c:axId val="205926784"/>
        <c:axId val="205922080"/>
      </c:lineChart>
      <c:dateAx>
        <c:axId val="205926784"/>
        <c:scaling>
          <c:orientation val="minMax"/>
        </c:scaling>
        <c:delete val="1"/>
        <c:axPos val="b"/>
        <c:numFmt formatCode="ge" sourceLinked="1"/>
        <c:majorTickMark val="none"/>
        <c:minorTickMark val="none"/>
        <c:tickLblPos val="none"/>
        <c:crossAx val="205922080"/>
        <c:crosses val="autoZero"/>
        <c:auto val="1"/>
        <c:lblOffset val="100"/>
        <c:baseTimeUnit val="years"/>
      </c:dateAx>
      <c:valAx>
        <c:axId val="2059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41-4383-985F-9AC8AE41004E}"/>
            </c:ext>
          </c:extLst>
        </c:ser>
        <c:dLbls>
          <c:showLegendKey val="0"/>
          <c:showVal val="0"/>
          <c:showCatName val="0"/>
          <c:showSerName val="0"/>
          <c:showPercent val="0"/>
          <c:showBubbleSize val="0"/>
        </c:dLbls>
        <c:gapWidth val="150"/>
        <c:axId val="205920120"/>
        <c:axId val="20592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1F41-4383-985F-9AC8AE41004E}"/>
            </c:ext>
          </c:extLst>
        </c:ser>
        <c:dLbls>
          <c:showLegendKey val="0"/>
          <c:showVal val="0"/>
          <c:showCatName val="0"/>
          <c:showSerName val="0"/>
          <c:showPercent val="0"/>
          <c:showBubbleSize val="0"/>
        </c:dLbls>
        <c:marker val="1"/>
        <c:smooth val="0"/>
        <c:axId val="205920120"/>
        <c:axId val="205922472"/>
      </c:lineChart>
      <c:dateAx>
        <c:axId val="205920120"/>
        <c:scaling>
          <c:orientation val="minMax"/>
        </c:scaling>
        <c:delete val="1"/>
        <c:axPos val="b"/>
        <c:numFmt formatCode="ge" sourceLinked="1"/>
        <c:majorTickMark val="none"/>
        <c:minorTickMark val="none"/>
        <c:tickLblPos val="none"/>
        <c:crossAx val="205922472"/>
        <c:crosses val="autoZero"/>
        <c:auto val="1"/>
        <c:lblOffset val="100"/>
        <c:baseTimeUnit val="years"/>
      </c:dateAx>
      <c:valAx>
        <c:axId val="20592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2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231.24</c:v>
                </c:pt>
                <c:pt idx="1">
                  <c:v>31.66</c:v>
                </c:pt>
                <c:pt idx="2">
                  <c:v>30.15</c:v>
                </c:pt>
                <c:pt idx="3">
                  <c:v>28.09</c:v>
                </c:pt>
                <c:pt idx="4">
                  <c:v>24.73</c:v>
                </c:pt>
              </c:numCache>
            </c:numRef>
          </c:val>
          <c:extLst xmlns:c16r2="http://schemas.microsoft.com/office/drawing/2015/06/chart">
            <c:ext xmlns:c16="http://schemas.microsoft.com/office/drawing/2014/chart" uri="{C3380CC4-5D6E-409C-BE32-E72D297353CC}">
              <c16:uniqueId val="{00000000-63EE-448C-A223-0BB900BD2BB6}"/>
            </c:ext>
          </c:extLst>
        </c:ser>
        <c:dLbls>
          <c:showLegendKey val="0"/>
          <c:showVal val="0"/>
          <c:showCatName val="0"/>
          <c:showSerName val="0"/>
          <c:showPercent val="0"/>
          <c:showBubbleSize val="0"/>
        </c:dLbls>
        <c:gapWidth val="150"/>
        <c:axId val="205920512"/>
        <c:axId val="20592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63EE-448C-A223-0BB900BD2BB6}"/>
            </c:ext>
          </c:extLst>
        </c:ser>
        <c:dLbls>
          <c:showLegendKey val="0"/>
          <c:showVal val="0"/>
          <c:showCatName val="0"/>
          <c:showSerName val="0"/>
          <c:showPercent val="0"/>
          <c:showBubbleSize val="0"/>
        </c:dLbls>
        <c:marker val="1"/>
        <c:smooth val="0"/>
        <c:axId val="205920512"/>
        <c:axId val="205926392"/>
      </c:lineChart>
      <c:dateAx>
        <c:axId val="205920512"/>
        <c:scaling>
          <c:orientation val="minMax"/>
        </c:scaling>
        <c:delete val="1"/>
        <c:axPos val="b"/>
        <c:numFmt formatCode="ge" sourceLinked="1"/>
        <c:majorTickMark val="none"/>
        <c:minorTickMark val="none"/>
        <c:tickLblPos val="none"/>
        <c:crossAx val="205926392"/>
        <c:crosses val="autoZero"/>
        <c:auto val="1"/>
        <c:lblOffset val="100"/>
        <c:baseTimeUnit val="years"/>
      </c:dateAx>
      <c:valAx>
        <c:axId val="20592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739.48</c:v>
                </c:pt>
                <c:pt idx="1">
                  <c:v>728.43</c:v>
                </c:pt>
                <c:pt idx="2">
                  <c:v>665.61</c:v>
                </c:pt>
                <c:pt idx="3">
                  <c:v>577.97</c:v>
                </c:pt>
                <c:pt idx="4">
                  <c:v>556.16999999999996</c:v>
                </c:pt>
              </c:numCache>
            </c:numRef>
          </c:val>
          <c:extLst xmlns:c16r2="http://schemas.microsoft.com/office/drawing/2015/06/chart">
            <c:ext xmlns:c16="http://schemas.microsoft.com/office/drawing/2014/chart" uri="{C3380CC4-5D6E-409C-BE32-E72D297353CC}">
              <c16:uniqueId val="{00000000-DCE5-43D4-A187-5619AE546F07}"/>
            </c:ext>
          </c:extLst>
        </c:ser>
        <c:dLbls>
          <c:showLegendKey val="0"/>
          <c:showVal val="0"/>
          <c:showCatName val="0"/>
          <c:showSerName val="0"/>
          <c:showPercent val="0"/>
          <c:showBubbleSize val="0"/>
        </c:dLbls>
        <c:gapWidth val="150"/>
        <c:axId val="206312064"/>
        <c:axId val="2063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DCE5-43D4-A187-5619AE546F07}"/>
            </c:ext>
          </c:extLst>
        </c:ser>
        <c:dLbls>
          <c:showLegendKey val="0"/>
          <c:showVal val="0"/>
          <c:showCatName val="0"/>
          <c:showSerName val="0"/>
          <c:showPercent val="0"/>
          <c:showBubbleSize val="0"/>
        </c:dLbls>
        <c:marker val="1"/>
        <c:smooth val="0"/>
        <c:axId val="206312064"/>
        <c:axId val="206316376"/>
      </c:lineChart>
      <c:dateAx>
        <c:axId val="206312064"/>
        <c:scaling>
          <c:orientation val="minMax"/>
        </c:scaling>
        <c:delete val="1"/>
        <c:axPos val="b"/>
        <c:numFmt formatCode="ge" sourceLinked="1"/>
        <c:majorTickMark val="none"/>
        <c:minorTickMark val="none"/>
        <c:tickLblPos val="none"/>
        <c:crossAx val="206316376"/>
        <c:crosses val="autoZero"/>
        <c:auto val="1"/>
        <c:lblOffset val="100"/>
        <c:baseTimeUnit val="years"/>
      </c:dateAx>
      <c:valAx>
        <c:axId val="20631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117.97</c:v>
                </c:pt>
                <c:pt idx="1">
                  <c:v>120.81</c:v>
                </c:pt>
                <c:pt idx="2">
                  <c:v>121.29</c:v>
                </c:pt>
                <c:pt idx="3">
                  <c:v>127.47</c:v>
                </c:pt>
                <c:pt idx="4">
                  <c:v>100.37</c:v>
                </c:pt>
              </c:numCache>
            </c:numRef>
          </c:val>
          <c:extLst xmlns:c16r2="http://schemas.microsoft.com/office/drawing/2015/06/chart">
            <c:ext xmlns:c16="http://schemas.microsoft.com/office/drawing/2014/chart" uri="{C3380CC4-5D6E-409C-BE32-E72D297353CC}">
              <c16:uniqueId val="{00000000-711D-475B-85F6-69D704976F79}"/>
            </c:ext>
          </c:extLst>
        </c:ser>
        <c:dLbls>
          <c:showLegendKey val="0"/>
          <c:showVal val="0"/>
          <c:showCatName val="0"/>
          <c:showSerName val="0"/>
          <c:showPercent val="0"/>
          <c:showBubbleSize val="0"/>
        </c:dLbls>
        <c:gapWidth val="150"/>
        <c:axId val="206311672"/>
        <c:axId val="2063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711D-475B-85F6-69D704976F79}"/>
            </c:ext>
          </c:extLst>
        </c:ser>
        <c:dLbls>
          <c:showLegendKey val="0"/>
          <c:showVal val="0"/>
          <c:showCatName val="0"/>
          <c:showSerName val="0"/>
          <c:showPercent val="0"/>
          <c:showBubbleSize val="0"/>
        </c:dLbls>
        <c:marker val="1"/>
        <c:smooth val="0"/>
        <c:axId val="206311672"/>
        <c:axId val="206312848"/>
      </c:lineChart>
      <c:dateAx>
        <c:axId val="206311672"/>
        <c:scaling>
          <c:orientation val="minMax"/>
        </c:scaling>
        <c:delete val="1"/>
        <c:axPos val="b"/>
        <c:numFmt formatCode="ge" sourceLinked="1"/>
        <c:majorTickMark val="none"/>
        <c:minorTickMark val="none"/>
        <c:tickLblPos val="none"/>
        <c:crossAx val="206312848"/>
        <c:crosses val="autoZero"/>
        <c:auto val="1"/>
        <c:lblOffset val="100"/>
        <c:baseTimeUnit val="years"/>
      </c:dateAx>
      <c:valAx>
        <c:axId val="20631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1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155.69</c:v>
                </c:pt>
                <c:pt idx="1">
                  <c:v>151.47999999999999</c:v>
                </c:pt>
                <c:pt idx="2">
                  <c:v>150.09</c:v>
                </c:pt>
                <c:pt idx="3">
                  <c:v>142.97</c:v>
                </c:pt>
                <c:pt idx="4">
                  <c:v>182.18</c:v>
                </c:pt>
              </c:numCache>
            </c:numRef>
          </c:val>
          <c:extLst xmlns:c16r2="http://schemas.microsoft.com/office/drawing/2015/06/chart">
            <c:ext xmlns:c16="http://schemas.microsoft.com/office/drawing/2014/chart" uri="{C3380CC4-5D6E-409C-BE32-E72D297353CC}">
              <c16:uniqueId val="{00000000-ACF8-46B3-BE95-4CEB8BCC71FE}"/>
            </c:ext>
          </c:extLst>
        </c:ser>
        <c:dLbls>
          <c:showLegendKey val="0"/>
          <c:showVal val="0"/>
          <c:showCatName val="0"/>
          <c:showSerName val="0"/>
          <c:showPercent val="0"/>
          <c:showBubbleSize val="0"/>
        </c:dLbls>
        <c:gapWidth val="150"/>
        <c:axId val="206314416"/>
        <c:axId val="20631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ACF8-46B3-BE95-4CEB8BCC71FE}"/>
            </c:ext>
          </c:extLst>
        </c:ser>
        <c:dLbls>
          <c:showLegendKey val="0"/>
          <c:showVal val="0"/>
          <c:showCatName val="0"/>
          <c:showSerName val="0"/>
          <c:showPercent val="0"/>
          <c:showBubbleSize val="0"/>
        </c:dLbls>
        <c:marker val="1"/>
        <c:smooth val="0"/>
        <c:axId val="206314416"/>
        <c:axId val="206315984"/>
      </c:lineChart>
      <c:dateAx>
        <c:axId val="206314416"/>
        <c:scaling>
          <c:orientation val="minMax"/>
        </c:scaling>
        <c:delete val="1"/>
        <c:axPos val="b"/>
        <c:numFmt formatCode="ge" sourceLinked="1"/>
        <c:majorTickMark val="none"/>
        <c:minorTickMark val="none"/>
        <c:tickLblPos val="none"/>
        <c:crossAx val="206315984"/>
        <c:crosses val="autoZero"/>
        <c:auto val="1"/>
        <c:lblOffset val="100"/>
        <c:baseTimeUnit val="years"/>
      </c:dateAx>
      <c:valAx>
        <c:axId val="20631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1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115" zoomScaleNormal="115" workbookViewId="0">
      <selection activeCell="CC34" sqref="CC3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富山県　富山市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Ad</v>
      </c>
      <c r="X8" s="78"/>
      <c r="Y8" s="78"/>
      <c r="Z8" s="78"/>
      <c r="AA8" s="78"/>
      <c r="AB8" s="78"/>
      <c r="AC8" s="78"/>
      <c r="AD8" s="79" t="str">
        <f>データ!$M$6</f>
        <v>自治体職員</v>
      </c>
      <c r="AE8" s="79"/>
      <c r="AF8" s="79"/>
      <c r="AG8" s="79"/>
      <c r="AH8" s="79"/>
      <c r="AI8" s="79"/>
      <c r="AJ8" s="79"/>
      <c r="AK8" s="3"/>
      <c r="AL8" s="73">
        <f>データ!S6</f>
        <v>418045</v>
      </c>
      <c r="AM8" s="73"/>
      <c r="AN8" s="73"/>
      <c r="AO8" s="73"/>
      <c r="AP8" s="73"/>
      <c r="AQ8" s="73"/>
      <c r="AR8" s="73"/>
      <c r="AS8" s="73"/>
      <c r="AT8" s="72">
        <f>データ!T6</f>
        <v>1241.77</v>
      </c>
      <c r="AU8" s="72"/>
      <c r="AV8" s="72"/>
      <c r="AW8" s="72"/>
      <c r="AX8" s="72"/>
      <c r="AY8" s="72"/>
      <c r="AZ8" s="72"/>
      <c r="BA8" s="72"/>
      <c r="BB8" s="72">
        <f>データ!U6</f>
        <v>336.65</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f>データ!O6</f>
        <v>55.55</v>
      </c>
      <c r="J10" s="72"/>
      <c r="K10" s="72"/>
      <c r="L10" s="72"/>
      <c r="M10" s="72"/>
      <c r="N10" s="72"/>
      <c r="O10" s="72"/>
      <c r="P10" s="72">
        <f>データ!P6</f>
        <v>73.290000000000006</v>
      </c>
      <c r="Q10" s="72"/>
      <c r="R10" s="72"/>
      <c r="S10" s="72"/>
      <c r="T10" s="72"/>
      <c r="U10" s="72"/>
      <c r="V10" s="72"/>
      <c r="W10" s="72">
        <f>データ!Q6</f>
        <v>79.47</v>
      </c>
      <c r="X10" s="72"/>
      <c r="Y10" s="72"/>
      <c r="Z10" s="72"/>
      <c r="AA10" s="72"/>
      <c r="AB10" s="72"/>
      <c r="AC10" s="72"/>
      <c r="AD10" s="73">
        <f>データ!R6</f>
        <v>3024</v>
      </c>
      <c r="AE10" s="73"/>
      <c r="AF10" s="73"/>
      <c r="AG10" s="73"/>
      <c r="AH10" s="73"/>
      <c r="AI10" s="73"/>
      <c r="AJ10" s="73"/>
      <c r="AK10" s="2"/>
      <c r="AL10" s="73">
        <f>データ!V6</f>
        <v>305770</v>
      </c>
      <c r="AM10" s="73"/>
      <c r="AN10" s="73"/>
      <c r="AO10" s="73"/>
      <c r="AP10" s="73"/>
      <c r="AQ10" s="73"/>
      <c r="AR10" s="73"/>
      <c r="AS10" s="73"/>
      <c r="AT10" s="72">
        <f>データ!W6</f>
        <v>72.2</v>
      </c>
      <c r="AU10" s="72"/>
      <c r="AV10" s="72"/>
      <c r="AW10" s="72"/>
      <c r="AX10" s="72"/>
      <c r="AY10" s="72"/>
      <c r="AZ10" s="72"/>
      <c r="BA10" s="72"/>
      <c r="BB10" s="72">
        <f>データ!X6</f>
        <v>4235.04</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122</v>
      </c>
      <c r="BM16" s="56"/>
      <c r="BN16" s="56"/>
      <c r="BO16" s="56"/>
      <c r="BP16" s="56"/>
      <c r="BQ16" s="56"/>
      <c r="BR16" s="56"/>
      <c r="BS16" s="56"/>
      <c r="BT16" s="56"/>
      <c r="BU16" s="56"/>
      <c r="BV16" s="56"/>
      <c r="BW16" s="56"/>
      <c r="BX16" s="56"/>
      <c r="BY16" s="56"/>
      <c r="BZ16" s="5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55"/>
      <c r="BM34" s="56"/>
      <c r="BN34" s="56"/>
      <c r="BO34" s="56"/>
      <c r="BP34" s="56"/>
      <c r="BQ34" s="56"/>
      <c r="BR34" s="56"/>
      <c r="BS34" s="56"/>
      <c r="BT34" s="56"/>
      <c r="BU34" s="56"/>
      <c r="BV34" s="56"/>
      <c r="BW34" s="56"/>
      <c r="BX34" s="56"/>
      <c r="BY34" s="56"/>
      <c r="BZ34" s="57"/>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5"/>
      <c r="BM35" s="56"/>
      <c r="BN35" s="56"/>
      <c r="BO35" s="56"/>
      <c r="BP35" s="56"/>
      <c r="BQ35" s="56"/>
      <c r="BR35" s="56"/>
      <c r="BS35" s="56"/>
      <c r="BT35" s="56"/>
      <c r="BU35" s="56"/>
      <c r="BV35" s="56"/>
      <c r="BW35" s="56"/>
      <c r="BX35" s="56"/>
      <c r="BY35" s="56"/>
      <c r="BZ35" s="5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121</v>
      </c>
      <c r="BM47" s="56"/>
      <c r="BN47" s="56"/>
      <c r="BO47" s="56"/>
      <c r="BP47" s="56"/>
      <c r="BQ47" s="56"/>
      <c r="BR47" s="56"/>
      <c r="BS47" s="56"/>
      <c r="BT47" s="56"/>
      <c r="BU47" s="56"/>
      <c r="BV47" s="56"/>
      <c r="BW47" s="56"/>
      <c r="BX47" s="56"/>
      <c r="BY47" s="56"/>
      <c r="BZ47" s="57"/>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2">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oFybG2hNPMX1QIbjwc5WHZgSQDxk26LB5WV/Bd22f8w4CDJNHmQT73Q9pGxWMAy+W1KA0WcDTGIpbt9hC1EyA==" saltValue="2c6in4liPhbRSoG07aEEq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162019</v>
      </c>
      <c r="D6" s="33">
        <f t="shared" si="3"/>
        <v>46</v>
      </c>
      <c r="E6" s="33">
        <f t="shared" si="3"/>
        <v>17</v>
      </c>
      <c r="F6" s="33">
        <f t="shared" si="3"/>
        <v>1</v>
      </c>
      <c r="G6" s="33">
        <f t="shared" si="3"/>
        <v>0</v>
      </c>
      <c r="H6" s="33" t="str">
        <f t="shared" si="3"/>
        <v>富山県　富山市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55.55</v>
      </c>
      <c r="P6" s="34">
        <f t="shared" si="3"/>
        <v>73.290000000000006</v>
      </c>
      <c r="Q6" s="34">
        <f t="shared" si="3"/>
        <v>79.47</v>
      </c>
      <c r="R6" s="34">
        <f t="shared" si="3"/>
        <v>3024</v>
      </c>
      <c r="S6" s="34">
        <f t="shared" si="3"/>
        <v>418045</v>
      </c>
      <c r="T6" s="34">
        <f t="shared" si="3"/>
        <v>1241.77</v>
      </c>
      <c r="U6" s="34">
        <f t="shared" si="3"/>
        <v>336.65</v>
      </c>
      <c r="V6" s="34">
        <f t="shared" si="3"/>
        <v>305770</v>
      </c>
      <c r="W6" s="34">
        <f t="shared" si="3"/>
        <v>72.2</v>
      </c>
      <c r="X6" s="34">
        <f t="shared" si="3"/>
        <v>4235.04</v>
      </c>
      <c r="Y6" s="35">
        <f>IF(Y7="",NA(),Y7)</f>
        <v>112.35</v>
      </c>
      <c r="Z6" s="35">
        <f t="shared" ref="Z6:AH6" si="4">IF(Z7="",NA(),Z7)</f>
        <v>114.39</v>
      </c>
      <c r="AA6" s="35">
        <f t="shared" si="4"/>
        <v>115.24</v>
      </c>
      <c r="AB6" s="35">
        <f t="shared" si="4"/>
        <v>118.2</v>
      </c>
      <c r="AC6" s="35">
        <f t="shared" si="4"/>
        <v>119.65</v>
      </c>
      <c r="AD6" s="35">
        <f t="shared" si="4"/>
        <v>105.07</v>
      </c>
      <c r="AE6" s="35">
        <f t="shared" si="4"/>
        <v>108.53</v>
      </c>
      <c r="AF6" s="35">
        <f t="shared" si="4"/>
        <v>108.52</v>
      </c>
      <c r="AG6" s="35">
        <f t="shared" si="4"/>
        <v>109.12</v>
      </c>
      <c r="AH6" s="35">
        <f t="shared" si="4"/>
        <v>110.22</v>
      </c>
      <c r="AI6" s="34" t="str">
        <f>IF(AI7="","",IF(AI7="-","【-】","【"&amp;SUBSTITUTE(TEXT(AI7,"#,##0.00"),"-","△")&amp;"】"))</f>
        <v>【108.80】</v>
      </c>
      <c r="AJ6" s="34">
        <f>IF(AJ7="",NA(),AJ7)</f>
        <v>0</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231.24</v>
      </c>
      <c r="AV6" s="35">
        <f t="shared" ref="AV6:BD6" si="6">IF(AV7="",NA(),AV7)</f>
        <v>31.66</v>
      </c>
      <c r="AW6" s="35">
        <f t="shared" si="6"/>
        <v>30.15</v>
      </c>
      <c r="AX6" s="35">
        <f t="shared" si="6"/>
        <v>28.09</v>
      </c>
      <c r="AY6" s="35">
        <f t="shared" si="6"/>
        <v>24.73</v>
      </c>
      <c r="AZ6" s="35">
        <f t="shared" si="6"/>
        <v>179.3</v>
      </c>
      <c r="BA6" s="35">
        <f t="shared" si="6"/>
        <v>45.99</v>
      </c>
      <c r="BB6" s="35">
        <f t="shared" si="6"/>
        <v>47.32</v>
      </c>
      <c r="BC6" s="35">
        <f t="shared" si="6"/>
        <v>49.96</v>
      </c>
      <c r="BD6" s="35">
        <f t="shared" si="6"/>
        <v>58.04</v>
      </c>
      <c r="BE6" s="34" t="str">
        <f>IF(BE7="","",IF(BE7="-","【-】","【"&amp;SUBSTITUTE(TEXT(BE7,"#,##0.00"),"-","△")&amp;"】"))</f>
        <v>【66.41】</v>
      </c>
      <c r="BF6" s="35">
        <f>IF(BF7="",NA(),BF7)</f>
        <v>739.48</v>
      </c>
      <c r="BG6" s="35">
        <f t="shared" ref="BG6:BO6" si="7">IF(BG7="",NA(),BG7)</f>
        <v>728.43</v>
      </c>
      <c r="BH6" s="35">
        <f t="shared" si="7"/>
        <v>665.61</v>
      </c>
      <c r="BI6" s="35">
        <f t="shared" si="7"/>
        <v>577.97</v>
      </c>
      <c r="BJ6" s="35">
        <f t="shared" si="7"/>
        <v>556.16999999999996</v>
      </c>
      <c r="BK6" s="35">
        <f t="shared" si="7"/>
        <v>924.44</v>
      </c>
      <c r="BL6" s="35">
        <f t="shared" si="7"/>
        <v>963.16</v>
      </c>
      <c r="BM6" s="35">
        <f t="shared" si="7"/>
        <v>1017.47</v>
      </c>
      <c r="BN6" s="35">
        <f t="shared" si="7"/>
        <v>970.35</v>
      </c>
      <c r="BO6" s="35">
        <f t="shared" si="7"/>
        <v>917.29</v>
      </c>
      <c r="BP6" s="34" t="str">
        <f>IF(BP7="","",IF(BP7="-","【-】","【"&amp;SUBSTITUTE(TEXT(BP7,"#,##0.00"),"-","△")&amp;"】"))</f>
        <v>【707.33】</v>
      </c>
      <c r="BQ6" s="35">
        <f>IF(BQ7="",NA(),BQ7)</f>
        <v>117.97</v>
      </c>
      <c r="BR6" s="35">
        <f t="shared" ref="BR6:BZ6" si="8">IF(BR7="",NA(),BR7)</f>
        <v>120.81</v>
      </c>
      <c r="BS6" s="35">
        <f t="shared" si="8"/>
        <v>121.29</v>
      </c>
      <c r="BT6" s="35">
        <f t="shared" si="8"/>
        <v>127.47</v>
      </c>
      <c r="BU6" s="35">
        <f t="shared" si="8"/>
        <v>100.37</v>
      </c>
      <c r="BV6" s="35">
        <f t="shared" si="8"/>
        <v>90.24</v>
      </c>
      <c r="BW6" s="35">
        <f t="shared" si="8"/>
        <v>94.82</v>
      </c>
      <c r="BX6" s="35">
        <f t="shared" si="8"/>
        <v>96.37</v>
      </c>
      <c r="BY6" s="35">
        <f t="shared" si="8"/>
        <v>99.26</v>
      </c>
      <c r="BZ6" s="35">
        <f t="shared" si="8"/>
        <v>99.67</v>
      </c>
      <c r="CA6" s="34" t="str">
        <f>IF(CA7="","",IF(CA7="-","【-】","【"&amp;SUBSTITUTE(TEXT(CA7,"#,##0.00"),"-","△")&amp;"】"))</f>
        <v>【101.26】</v>
      </c>
      <c r="CB6" s="35">
        <f>IF(CB7="",NA(),CB7)</f>
        <v>155.69</v>
      </c>
      <c r="CC6" s="35">
        <f t="shared" ref="CC6:CK6" si="9">IF(CC7="",NA(),CC7)</f>
        <v>151.47999999999999</v>
      </c>
      <c r="CD6" s="35">
        <f t="shared" si="9"/>
        <v>150.09</v>
      </c>
      <c r="CE6" s="35">
        <f t="shared" si="9"/>
        <v>142.97</v>
      </c>
      <c r="CF6" s="35">
        <f t="shared" si="9"/>
        <v>182.18</v>
      </c>
      <c r="CG6" s="35">
        <f t="shared" si="9"/>
        <v>170.22</v>
      </c>
      <c r="CH6" s="35">
        <f t="shared" si="9"/>
        <v>162.88</v>
      </c>
      <c r="CI6" s="35">
        <f t="shared" si="9"/>
        <v>162.65</v>
      </c>
      <c r="CJ6" s="35">
        <f t="shared" si="9"/>
        <v>159.53</v>
      </c>
      <c r="CK6" s="35">
        <f t="shared" si="9"/>
        <v>159.6</v>
      </c>
      <c r="CL6" s="34" t="str">
        <f>IF(CL7="","",IF(CL7="-","【-】","【"&amp;SUBSTITUTE(TEXT(CL7,"#,##0.00"),"-","△")&amp;"】"))</f>
        <v>【136.39】</v>
      </c>
      <c r="CM6" s="35">
        <f>IF(CM7="",NA(),CM7)</f>
        <v>46.13</v>
      </c>
      <c r="CN6" s="35">
        <f t="shared" ref="CN6:CV6" si="10">IF(CN7="",NA(),CN7)</f>
        <v>56.22</v>
      </c>
      <c r="CO6" s="35">
        <f t="shared" si="10"/>
        <v>55.66</v>
      </c>
      <c r="CP6" s="35">
        <f t="shared" si="10"/>
        <v>54.76</v>
      </c>
      <c r="CQ6" s="35">
        <f t="shared" si="10"/>
        <v>65.22</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95.91</v>
      </c>
      <c r="CY6" s="35">
        <f t="shared" ref="CY6:DG6" si="11">IF(CY7="",NA(),CY7)</f>
        <v>96.16</v>
      </c>
      <c r="CZ6" s="35">
        <f t="shared" si="11"/>
        <v>96.3</v>
      </c>
      <c r="DA6" s="35">
        <f t="shared" si="11"/>
        <v>96.59</v>
      </c>
      <c r="DB6" s="35">
        <f t="shared" si="11"/>
        <v>96.79</v>
      </c>
      <c r="DC6" s="35">
        <f t="shared" si="11"/>
        <v>93.01</v>
      </c>
      <c r="DD6" s="35">
        <f t="shared" si="11"/>
        <v>93.12</v>
      </c>
      <c r="DE6" s="35">
        <f t="shared" si="11"/>
        <v>93.38</v>
      </c>
      <c r="DF6" s="35">
        <f t="shared" si="11"/>
        <v>93.5</v>
      </c>
      <c r="DG6" s="35">
        <f t="shared" si="11"/>
        <v>93.86</v>
      </c>
      <c r="DH6" s="34" t="str">
        <f>IF(DH7="","",IF(DH7="-","【-】","【"&amp;SUBSTITUTE(TEXT(DH7,"#,##0.00"),"-","△")&amp;"】"))</f>
        <v>【95.06】</v>
      </c>
      <c r="DI6" s="35">
        <f>IF(DI7="",NA(),DI7)</f>
        <v>18.55</v>
      </c>
      <c r="DJ6" s="35">
        <f t="shared" ref="DJ6:DR6" si="12">IF(DJ7="",NA(),DJ7)</f>
        <v>32.69</v>
      </c>
      <c r="DK6" s="35">
        <f t="shared" si="12"/>
        <v>34.549999999999997</v>
      </c>
      <c r="DL6" s="35">
        <f t="shared" si="12"/>
        <v>36.53</v>
      </c>
      <c r="DM6" s="35">
        <f t="shared" si="12"/>
        <v>37.4</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2.14</v>
      </c>
      <c r="DU6" s="35">
        <f t="shared" ref="DU6:EC6" si="13">IF(DU7="",NA(),DU7)</f>
        <v>2.5099999999999998</v>
      </c>
      <c r="DV6" s="35">
        <f t="shared" si="13"/>
        <v>3.34</v>
      </c>
      <c r="DW6" s="35">
        <f t="shared" si="13"/>
        <v>3.71</v>
      </c>
      <c r="DX6" s="35">
        <f t="shared" si="13"/>
        <v>4.0199999999999996</v>
      </c>
      <c r="DY6" s="35">
        <f t="shared" si="13"/>
        <v>2.82</v>
      </c>
      <c r="DZ6" s="35">
        <f t="shared" si="13"/>
        <v>3.05</v>
      </c>
      <c r="EA6" s="35">
        <f t="shared" si="13"/>
        <v>3.4</v>
      </c>
      <c r="EB6" s="35">
        <f t="shared" si="13"/>
        <v>3.84</v>
      </c>
      <c r="EC6" s="35">
        <f t="shared" si="13"/>
        <v>4.3099999999999996</v>
      </c>
      <c r="ED6" s="34" t="str">
        <f>IF(ED7="","",IF(ED7="-","【-】","【"&amp;SUBSTITUTE(TEXT(ED7,"#,##0.00"),"-","△")&amp;"】"))</f>
        <v>【5.37】</v>
      </c>
      <c r="EE6" s="35">
        <f>IF(EE7="",NA(),EE7)</f>
        <v>0.1</v>
      </c>
      <c r="EF6" s="35">
        <f t="shared" ref="EF6:EN6" si="14">IF(EF7="",NA(),EF7)</f>
        <v>0.06</v>
      </c>
      <c r="EG6" s="35">
        <f t="shared" si="14"/>
        <v>0.05</v>
      </c>
      <c r="EH6" s="35">
        <f t="shared" si="14"/>
        <v>5.47</v>
      </c>
      <c r="EI6" s="35">
        <f t="shared" si="14"/>
        <v>2.98</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2">
      <c r="A7" s="28"/>
      <c r="B7" s="37">
        <v>2017</v>
      </c>
      <c r="C7" s="37">
        <v>162019</v>
      </c>
      <c r="D7" s="37">
        <v>46</v>
      </c>
      <c r="E7" s="37">
        <v>17</v>
      </c>
      <c r="F7" s="37">
        <v>1</v>
      </c>
      <c r="G7" s="37">
        <v>0</v>
      </c>
      <c r="H7" s="37" t="s">
        <v>108</v>
      </c>
      <c r="I7" s="37" t="s">
        <v>109</v>
      </c>
      <c r="J7" s="37" t="s">
        <v>110</v>
      </c>
      <c r="K7" s="37" t="s">
        <v>111</v>
      </c>
      <c r="L7" s="37" t="s">
        <v>112</v>
      </c>
      <c r="M7" s="37" t="s">
        <v>113</v>
      </c>
      <c r="N7" s="38" t="s">
        <v>114</v>
      </c>
      <c r="O7" s="38">
        <v>55.55</v>
      </c>
      <c r="P7" s="38">
        <v>73.290000000000006</v>
      </c>
      <c r="Q7" s="38">
        <v>79.47</v>
      </c>
      <c r="R7" s="38">
        <v>3024</v>
      </c>
      <c r="S7" s="38">
        <v>418045</v>
      </c>
      <c r="T7" s="38">
        <v>1241.77</v>
      </c>
      <c r="U7" s="38">
        <v>336.65</v>
      </c>
      <c r="V7" s="38">
        <v>305770</v>
      </c>
      <c r="W7" s="38">
        <v>72.2</v>
      </c>
      <c r="X7" s="38">
        <v>4235.04</v>
      </c>
      <c r="Y7" s="38">
        <v>112.35</v>
      </c>
      <c r="Z7" s="38">
        <v>114.39</v>
      </c>
      <c r="AA7" s="38">
        <v>115.24</v>
      </c>
      <c r="AB7" s="38">
        <v>118.2</v>
      </c>
      <c r="AC7" s="38">
        <v>119.65</v>
      </c>
      <c r="AD7" s="38">
        <v>105.07</v>
      </c>
      <c r="AE7" s="38">
        <v>108.53</v>
      </c>
      <c r="AF7" s="38">
        <v>108.52</v>
      </c>
      <c r="AG7" s="38">
        <v>109.12</v>
      </c>
      <c r="AH7" s="38">
        <v>110.22</v>
      </c>
      <c r="AI7" s="38">
        <v>108.8</v>
      </c>
      <c r="AJ7" s="38">
        <v>0</v>
      </c>
      <c r="AK7" s="38">
        <v>0</v>
      </c>
      <c r="AL7" s="38">
        <v>0</v>
      </c>
      <c r="AM7" s="38">
        <v>0</v>
      </c>
      <c r="AN7" s="38">
        <v>0</v>
      </c>
      <c r="AO7" s="38">
        <v>23.32</v>
      </c>
      <c r="AP7" s="38">
        <v>4.72</v>
      </c>
      <c r="AQ7" s="38">
        <v>4.87</v>
      </c>
      <c r="AR7" s="38">
        <v>3.8</v>
      </c>
      <c r="AS7" s="38">
        <v>3.21</v>
      </c>
      <c r="AT7" s="38">
        <v>4.2699999999999996</v>
      </c>
      <c r="AU7" s="38">
        <v>231.24</v>
      </c>
      <c r="AV7" s="38">
        <v>31.66</v>
      </c>
      <c r="AW7" s="38">
        <v>30.15</v>
      </c>
      <c r="AX7" s="38">
        <v>28.09</v>
      </c>
      <c r="AY7" s="38">
        <v>24.73</v>
      </c>
      <c r="AZ7" s="38">
        <v>179.3</v>
      </c>
      <c r="BA7" s="38">
        <v>45.99</v>
      </c>
      <c r="BB7" s="38">
        <v>47.32</v>
      </c>
      <c r="BC7" s="38">
        <v>49.96</v>
      </c>
      <c r="BD7" s="38">
        <v>58.04</v>
      </c>
      <c r="BE7" s="38">
        <v>66.41</v>
      </c>
      <c r="BF7" s="38">
        <v>739.48</v>
      </c>
      <c r="BG7" s="38">
        <v>728.43</v>
      </c>
      <c r="BH7" s="38">
        <v>665.61</v>
      </c>
      <c r="BI7" s="38">
        <v>577.97</v>
      </c>
      <c r="BJ7" s="38">
        <v>556.16999999999996</v>
      </c>
      <c r="BK7" s="38">
        <v>924.44</v>
      </c>
      <c r="BL7" s="38">
        <v>963.16</v>
      </c>
      <c r="BM7" s="38">
        <v>1017.47</v>
      </c>
      <c r="BN7" s="38">
        <v>970.35</v>
      </c>
      <c r="BO7" s="38">
        <v>917.29</v>
      </c>
      <c r="BP7" s="38">
        <v>707.33</v>
      </c>
      <c r="BQ7" s="38">
        <v>117.97</v>
      </c>
      <c r="BR7" s="38">
        <v>120.81</v>
      </c>
      <c r="BS7" s="38">
        <v>121.29</v>
      </c>
      <c r="BT7" s="38">
        <v>127.47</v>
      </c>
      <c r="BU7" s="38">
        <v>100.37</v>
      </c>
      <c r="BV7" s="38">
        <v>90.24</v>
      </c>
      <c r="BW7" s="38">
        <v>94.82</v>
      </c>
      <c r="BX7" s="38">
        <v>96.37</v>
      </c>
      <c r="BY7" s="38">
        <v>99.26</v>
      </c>
      <c r="BZ7" s="38">
        <v>99.67</v>
      </c>
      <c r="CA7" s="38">
        <v>101.26</v>
      </c>
      <c r="CB7" s="38">
        <v>155.69</v>
      </c>
      <c r="CC7" s="38">
        <v>151.47999999999999</v>
      </c>
      <c r="CD7" s="38">
        <v>150.09</v>
      </c>
      <c r="CE7" s="38">
        <v>142.97</v>
      </c>
      <c r="CF7" s="38">
        <v>182.18</v>
      </c>
      <c r="CG7" s="38">
        <v>170.22</v>
      </c>
      <c r="CH7" s="38">
        <v>162.88</v>
      </c>
      <c r="CI7" s="38">
        <v>162.65</v>
      </c>
      <c r="CJ7" s="38">
        <v>159.53</v>
      </c>
      <c r="CK7" s="38">
        <v>159.6</v>
      </c>
      <c r="CL7" s="38">
        <v>136.38999999999999</v>
      </c>
      <c r="CM7" s="38">
        <v>46.13</v>
      </c>
      <c r="CN7" s="38">
        <v>56.22</v>
      </c>
      <c r="CO7" s="38">
        <v>55.66</v>
      </c>
      <c r="CP7" s="38">
        <v>54.76</v>
      </c>
      <c r="CQ7" s="38">
        <v>65.22</v>
      </c>
      <c r="CR7" s="38">
        <v>67.099999999999994</v>
      </c>
      <c r="CS7" s="38">
        <v>67.95</v>
      </c>
      <c r="CT7" s="38">
        <v>66.63</v>
      </c>
      <c r="CU7" s="38">
        <v>67.040000000000006</v>
      </c>
      <c r="CV7" s="38">
        <v>66.34</v>
      </c>
      <c r="CW7" s="38">
        <v>60.13</v>
      </c>
      <c r="CX7" s="38">
        <v>95.91</v>
      </c>
      <c r="CY7" s="38">
        <v>96.16</v>
      </c>
      <c r="CZ7" s="38">
        <v>96.3</v>
      </c>
      <c r="DA7" s="38">
        <v>96.59</v>
      </c>
      <c r="DB7" s="38">
        <v>96.79</v>
      </c>
      <c r="DC7" s="38">
        <v>93.01</v>
      </c>
      <c r="DD7" s="38">
        <v>93.12</v>
      </c>
      <c r="DE7" s="38">
        <v>93.38</v>
      </c>
      <c r="DF7" s="38">
        <v>93.5</v>
      </c>
      <c r="DG7" s="38">
        <v>93.86</v>
      </c>
      <c r="DH7" s="38">
        <v>95.06</v>
      </c>
      <c r="DI7" s="38">
        <v>18.55</v>
      </c>
      <c r="DJ7" s="38">
        <v>32.69</v>
      </c>
      <c r="DK7" s="38">
        <v>34.549999999999997</v>
      </c>
      <c r="DL7" s="38">
        <v>36.53</v>
      </c>
      <c r="DM7" s="38">
        <v>37.4</v>
      </c>
      <c r="DN7" s="38">
        <v>16.559999999999999</v>
      </c>
      <c r="DO7" s="38">
        <v>28.35</v>
      </c>
      <c r="DP7" s="38">
        <v>27.96</v>
      </c>
      <c r="DQ7" s="38">
        <v>28.81</v>
      </c>
      <c r="DR7" s="38">
        <v>31.19</v>
      </c>
      <c r="DS7" s="38">
        <v>38.130000000000003</v>
      </c>
      <c r="DT7" s="38">
        <v>2.14</v>
      </c>
      <c r="DU7" s="38">
        <v>2.5099999999999998</v>
      </c>
      <c r="DV7" s="38">
        <v>3.34</v>
      </c>
      <c r="DW7" s="38">
        <v>3.71</v>
      </c>
      <c r="DX7" s="38">
        <v>4.0199999999999996</v>
      </c>
      <c r="DY7" s="38">
        <v>2.82</v>
      </c>
      <c r="DZ7" s="38">
        <v>3.05</v>
      </c>
      <c r="EA7" s="38">
        <v>3.4</v>
      </c>
      <c r="EB7" s="38">
        <v>3.84</v>
      </c>
      <c r="EC7" s="38">
        <v>4.3099999999999996</v>
      </c>
      <c r="ED7" s="38">
        <v>5.37</v>
      </c>
      <c r="EE7" s="38">
        <v>0.1</v>
      </c>
      <c r="EF7" s="38">
        <v>0.06</v>
      </c>
      <c r="EG7" s="38">
        <v>0.05</v>
      </c>
      <c r="EH7" s="38">
        <v>5.47</v>
      </c>
      <c r="EI7" s="38">
        <v>2.98</v>
      </c>
      <c r="EJ7" s="38">
        <v>0.11</v>
      </c>
      <c r="EK7" s="38">
        <v>0.08</v>
      </c>
      <c r="EL7" s="38">
        <v>0.22</v>
      </c>
      <c r="EM7" s="38">
        <v>0.28000000000000003</v>
      </c>
      <c r="EN7" s="38">
        <v>0.21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2019-01-24T06:34:45Z</cp:lastPrinted>
  <dcterms:created xsi:type="dcterms:W3CDTF">2018-12-03T08:48:37Z</dcterms:created>
  <dcterms:modified xsi:type="dcterms:W3CDTF">2019-01-24T06:34:49Z</dcterms:modified>
  <cp:category/>
</cp:coreProperties>
</file>