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SvMSt+qAkFsT7/eB3bD/j/RLyNaPFKZ5P3karPDBQ7RsLvhM0U4P1bE82zep9o1ivcwW9Kfn2lcARB6OSBgQ==" workbookSaltValue="AqHl9DISL3k+7Pq38GiG0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L10" i="4"/>
  <c r="AD10" i="4"/>
  <c r="I10" i="4"/>
  <c r="B10" i="4"/>
  <c r="AL8" i="4"/>
  <c r="AD8" i="4"/>
  <c r="I8" i="4"/>
  <c r="B8" i="4"/>
  <c r="C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<sst xmlns="http://schemas.openxmlformats.org/spreadsheetml/2006/main" count="240" uniqueCount="126">
  <si>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</si>
  <si>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</si>
  <si>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</si>
  <si>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</si>
  <si>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</si>
  <si>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</si>
  <si>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</si>
  <si>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</si>
  <si>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</si>
  <si>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</si>
  <si>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</si>
  <si>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</si>
  <si>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</si>
  <si>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</si>
  <si>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</si>
  <si>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</si>
  <si>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</si>
  <si>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</si>
  <si>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</si>
  <si>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</si>
  <si>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</si>
  <si>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</si>
  <si>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</si>
  <si>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</si>
  <si>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</si>
  <si>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</si>
  <si>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</si>
  <si>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</si>
  <si>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</si>
  <si>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</si>
  <si>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</si>
  <si>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</si>
  <si>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</si>
  <si>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</si>
  <si>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</si>
  <si>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</si>
  <si>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</si>
  <si>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</si>
  <si>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</si>
  <si>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</si>
  <si>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</si>
  <si>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</si>
  <si>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</si>
  <si>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</si>
  <si>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</si>
  <si>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</si>
  <si>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</si>
  <si>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</si>
  <si>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</si>
  <si>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</si>
  <si>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</si>
  <si>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</si>
  <si>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</si>
  <si>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</si>
  <si>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</si>
  <si>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</si>
  <si>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</si>
  <si>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</si>
  <si>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</si>
  <si>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</si>
  <si>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</si>
  <si>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</si>
  <si>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</si>
  <si>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</si>
  <si>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</si>
  <si>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</si>
  <si>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</si>
  <si>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</si>
  <si>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</si>
  <si>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</si>
  <si>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</si>
  <si>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</si>
  <si>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</si>
  <si>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</si>
  <si>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</si>
  <si>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</si>
  <si>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</si>
  <si>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</si>
  <si>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</si>
  <si>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</si>
  <si>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</si>
  <si>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</si>
  <si>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</si>
  <si>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</si>
  <si>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</si>
  <si>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</si>
  <si>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</si>
  <si>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</si>
  <si>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</si>
  <si>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</si>
  <si>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</si>
  <si>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</si>
  <si>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</si>
  <si>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</si>
  <si>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</si>
  <si>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</si>
  <si>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</si>
  <si>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</si>
  <si>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</si>
  <si>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</si>
  <si>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</si>
  <si>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</si>
  <si>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</si>
  <si>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</si>
  <si>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</si>
  <si>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</si>
  <si>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</si>
  <si>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</si>
  <si>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</si>
  <si>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</si>
  <si>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富山市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</si>
  <si>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</si>
  <si>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</si>
  <si>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</si>
  <si>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</si>
  <si>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</si>
  <si>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</si>
  <si>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</si>
  <si>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</si>
  <si>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</si>
  <si>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</si>
  <si>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</si>
  <si>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</si>
  <si>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収益的収支比率および経費回収率が100％未満であり、一般会計繰入金により賄われている現状にある。
　汚水処理原価は、類似団体平均値より低いが、施設個々の運転状況・耐用年数等を踏まえ、より効率的な維持管理業務に取り組む。
　人口減少等により施設利用率が減少傾向にあるが、水洗化率の向上を目指し、使用料収入の更なる向上を図る。</t>
    <rPh sb="1" eb="4">
      <t>シュウエキテキ</t>
    </rPh>
    <rPh sb="4" eb="6">
      <t>シュウシ</t>
    </rPh>
    <rPh sb="6" eb="8">
      <t>ヒリツ</t>
    </rPh>
    <rPh sb="11" eb="13">
      <t>ケイヒ</t>
    </rPh>
    <rPh sb="13" eb="15">
      <t>カイシュウ</t>
    </rPh>
    <rPh sb="15" eb="16">
      <t>リツ</t>
    </rPh>
    <rPh sb="21" eb="23">
      <t>ミマン</t>
    </rPh>
    <rPh sb="27" eb="29">
      <t>イッパン</t>
    </rPh>
    <rPh sb="29" eb="31">
      <t>カイケイ</t>
    </rPh>
    <rPh sb="31" eb="33">
      <t>クリイレ</t>
    </rPh>
    <rPh sb="33" eb="34">
      <t>キン</t>
    </rPh>
    <rPh sb="37" eb="38">
      <t>マカナ</t>
    </rPh>
    <rPh sb="43" eb="45">
      <t>ゲンジョウ</t>
    </rPh>
    <rPh sb="52" eb="54">
      <t>オスイ</t>
    </rPh>
    <rPh sb="54" eb="56">
      <t>ショリ</t>
    </rPh>
    <rPh sb="56" eb="58">
      <t>ゲンカ</t>
    </rPh>
    <rPh sb="60" eb="62">
      <t>ルイジ</t>
    </rPh>
    <rPh sb="62" eb="64">
      <t>ダンタイ</t>
    </rPh>
    <rPh sb="64" eb="67">
      <t>ヘイキンチ</t>
    </rPh>
    <rPh sb="69" eb="70">
      <t>ヒク</t>
    </rPh>
    <rPh sb="73" eb="75">
      <t>シセツ</t>
    </rPh>
    <rPh sb="75" eb="77">
      <t>ココ</t>
    </rPh>
    <rPh sb="78" eb="80">
      <t>ウンテン</t>
    </rPh>
    <rPh sb="80" eb="82">
      <t>ジョウキョウ</t>
    </rPh>
    <rPh sb="83" eb="85">
      <t>タイヨウ</t>
    </rPh>
    <rPh sb="85" eb="87">
      <t>ネンスウ</t>
    </rPh>
    <rPh sb="87" eb="88">
      <t>ナド</t>
    </rPh>
    <rPh sb="89" eb="90">
      <t>フ</t>
    </rPh>
    <rPh sb="95" eb="98">
      <t>コウリツテキ</t>
    </rPh>
    <rPh sb="99" eb="101">
      <t>イジ</t>
    </rPh>
    <rPh sb="101" eb="103">
      <t>カンリ</t>
    </rPh>
    <rPh sb="103" eb="105">
      <t>ギョウム</t>
    </rPh>
    <rPh sb="106" eb="107">
      <t>ト</t>
    </rPh>
    <rPh sb="108" eb="109">
      <t>ク</t>
    </rPh>
    <rPh sb="114" eb="116">
      <t>ジンコウ</t>
    </rPh>
    <rPh sb="116" eb="118">
      <t>ゲンショウ</t>
    </rPh>
    <rPh sb="118" eb="119">
      <t>ナド</t>
    </rPh>
    <rPh sb="122" eb="124">
      <t>シセツ</t>
    </rPh>
    <rPh sb="124" eb="126">
      <t>リヨウ</t>
    </rPh>
    <rPh sb="126" eb="127">
      <t>リツ</t>
    </rPh>
    <rPh sb="128" eb="130">
      <t>ゲンショウ</t>
    </rPh>
    <rPh sb="130" eb="132">
      <t>ケイコウ</t>
    </rPh>
    <rPh sb="137" eb="140">
      <t>スイセンカ</t>
    </rPh>
    <rPh sb="140" eb="141">
      <t>リツ</t>
    </rPh>
    <rPh sb="142" eb="144">
      <t>コウジョウ</t>
    </rPh>
    <rPh sb="145" eb="147">
      <t>メザ</t>
    </rPh>
    <rPh sb="149" eb="151">
      <t>シヨウ</t>
    </rPh>
    <rPh sb="151" eb="152">
      <t>リョウ</t>
    </rPh>
    <rPh sb="152" eb="154">
      <t>シュウニュウ</t>
    </rPh>
    <rPh sb="155" eb="156">
      <t>サラ</t>
    </rPh>
    <rPh sb="158" eb="160">
      <t>コウジョウ</t>
    </rPh>
    <rPh sb="161" eb="162">
      <t>ハカ</t>
    </rPh>
    <phoneticPr fontId="4"/>
  </si>
  <si>
    <t>　人口減少などの社会情勢の変化や節水型機器の普及により、下水道使用料の増収がなかなか見込めない中、経費を抑制しつつ、施設機能を維持するべく、効率的な維持管理に取り組む。
　施設の合理化と効率化を図るため、最も古い処理場がある打出地区において公共下水道への統合を検討する。
経営戦略：策定済</t>
    <rPh sb="1" eb="3">
      <t>ジンコウ</t>
    </rPh>
    <rPh sb="3" eb="5">
      <t>ゲンショウ</t>
    </rPh>
    <rPh sb="8" eb="10">
      <t>シャカイ</t>
    </rPh>
    <rPh sb="10" eb="12">
      <t>ジョウセイ</t>
    </rPh>
    <rPh sb="13" eb="15">
      <t>ヘンカ</t>
    </rPh>
    <rPh sb="16" eb="19">
      <t>セッスイガタ</t>
    </rPh>
    <rPh sb="19" eb="21">
      <t>キキ</t>
    </rPh>
    <rPh sb="22" eb="24">
      <t>フキュウ</t>
    </rPh>
    <rPh sb="28" eb="31">
      <t>ゲスイドウ</t>
    </rPh>
    <rPh sb="31" eb="33">
      <t>シヨウ</t>
    </rPh>
    <rPh sb="33" eb="34">
      <t>リョウ</t>
    </rPh>
    <rPh sb="35" eb="37">
      <t>ゾウシュウ</t>
    </rPh>
    <rPh sb="42" eb="44">
      <t>ミコ</t>
    </rPh>
    <rPh sb="47" eb="48">
      <t>ナカ</t>
    </rPh>
    <rPh sb="49" eb="51">
      <t>ケイヒ</t>
    </rPh>
    <rPh sb="52" eb="54">
      <t>ヨクセイ</t>
    </rPh>
    <rPh sb="58" eb="60">
      <t>シセツ</t>
    </rPh>
    <rPh sb="60" eb="62">
      <t>キノウ</t>
    </rPh>
    <rPh sb="63" eb="65">
      <t>イジ</t>
    </rPh>
    <rPh sb="70" eb="73">
      <t>コウリツテキ</t>
    </rPh>
    <rPh sb="74" eb="76">
      <t>イジ</t>
    </rPh>
    <rPh sb="76" eb="78">
      <t>カンリ</t>
    </rPh>
    <rPh sb="79" eb="80">
      <t>ト</t>
    </rPh>
    <rPh sb="81" eb="82">
      <t>ク</t>
    </rPh>
    <rPh sb="87" eb="89">
      <t>シセツ</t>
    </rPh>
    <rPh sb="90" eb="93">
      <t>ゴウリカ</t>
    </rPh>
    <rPh sb="94" eb="97">
      <t>コウリツカ</t>
    </rPh>
    <rPh sb="98" eb="99">
      <t>ハカ</t>
    </rPh>
    <rPh sb="103" eb="104">
      <t>モット</t>
    </rPh>
    <rPh sb="105" eb="106">
      <t>フル</t>
    </rPh>
    <rPh sb="107" eb="110">
      <t>ショリジョウ</t>
    </rPh>
    <rPh sb="113" eb="115">
      <t>ウチイデ</t>
    </rPh>
    <rPh sb="115" eb="117">
      <t>チク</t>
    </rPh>
    <rPh sb="121" eb="123">
      <t>コウキョウ</t>
    </rPh>
    <rPh sb="123" eb="126">
      <t>ゲスイドウ</t>
    </rPh>
    <rPh sb="128" eb="130">
      <t>トウゴウ</t>
    </rPh>
    <rPh sb="131" eb="133">
      <t>ケントウ</t>
    </rPh>
    <rPh sb="138" eb="140">
      <t>ケイエイ</t>
    </rPh>
    <rPh sb="140" eb="142">
      <t>センリャク</t>
    </rPh>
    <rPh sb="143" eb="145">
      <t>サクテイ</t>
    </rPh>
    <rPh sb="145" eb="146">
      <t>ズ</t>
    </rPh>
    <phoneticPr fontId="4"/>
  </si>
  <si>
    <t>　供用開始が一番早い（昭和62年）管渠は31年経過しており、標準耐用年数50年経過している管渠は無い。
　施設の長寿命化を図り計画的な修繕や設備更新を行うことで、経費削減を目指す。</t>
    <rPh sb="1" eb="3">
      <t>キョウヨウ</t>
    </rPh>
    <rPh sb="3" eb="5">
      <t>カイシ</t>
    </rPh>
    <rPh sb="6" eb="8">
      <t>イチバン</t>
    </rPh>
    <rPh sb="8" eb="9">
      <t>ハヤ</t>
    </rPh>
    <rPh sb="11" eb="13">
      <t>ショウワ</t>
    </rPh>
    <rPh sb="15" eb="16">
      <t>ネン</t>
    </rPh>
    <rPh sb="17" eb="18">
      <t>カン</t>
    </rPh>
    <rPh sb="18" eb="19">
      <t>キョ</t>
    </rPh>
    <rPh sb="22" eb="23">
      <t>ネン</t>
    </rPh>
    <rPh sb="23" eb="25">
      <t>ケイカ</t>
    </rPh>
    <rPh sb="30" eb="32">
      <t>ヒョウジュン</t>
    </rPh>
    <rPh sb="32" eb="34">
      <t>タイヨウ</t>
    </rPh>
    <rPh sb="34" eb="36">
      <t>ネンスウ</t>
    </rPh>
    <rPh sb="38" eb="39">
      <t>ネン</t>
    </rPh>
    <rPh sb="39" eb="41">
      <t>ケイカ</t>
    </rPh>
    <rPh sb="45" eb="46">
      <t>カン</t>
    </rPh>
    <rPh sb="46" eb="47">
      <t>キョ</t>
    </rPh>
    <rPh sb="48" eb="49">
      <t>ナ</t>
    </rPh>
    <rPh sb="53" eb="55">
      <t>シセツ</t>
    </rPh>
    <rPh sb="56" eb="57">
      <t>チョウ</t>
    </rPh>
    <rPh sb="57" eb="60">
      <t>ジュミョウカ</t>
    </rPh>
    <rPh sb="61" eb="62">
      <t>ハカ</t>
    </rPh>
    <rPh sb="63" eb="66">
      <t>ケイカクテキ</t>
    </rPh>
    <rPh sb="67" eb="69">
      <t>シュウゼン</t>
    </rPh>
    <rPh sb="70" eb="72">
      <t>セツビ</t>
    </rPh>
    <rPh sb="72" eb="74">
      <t>コウシン</t>
    </rPh>
    <rPh sb="75" eb="76">
      <t>オコナ</t>
    </rPh>
    <rPh sb="81" eb="83">
      <t>ケイヒ</t>
    </rPh>
    <rPh sb="83" eb="85">
      <t>サクゲン</t>
    </rPh>
    <rPh sb="86" eb="88">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</si>
</sst>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0.04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338-42F6-84EF-5A214189C551}"/>
            </c:ext>
          </c:extLst>
        </c:ser>
        <c:dLbls>
          <c:showLegendKey val="0"/>
          <c:showVal val="0"/>
          <c:showCatName val="0"/>
          <c:showSerName val="0"/>
          <c:showPercent val="0"/>
          <c:showBubbleSize val="0"/>
        </c:dLbls>
        <c:gapWidth val="150"/>
        <c:axId val="163766656"/>
        <c:axId val="16376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3338-42F6-84EF-5A214189C551}"/>
            </c:ext>
          </c:extLst>
        </c:ser>
        <c:dLbls>
          <c:showLegendKey val="0"/>
          <c:showVal val="0"/>
          <c:showCatName val="0"/>
          <c:showSerName val="0"/>
          <c:showPercent val="0"/>
          <c:showBubbleSize val="0"/>
        </c:dLbls>
        <c:marker val="1"/>
        <c:smooth val="0"/>
        <c:axId val="163766656"/>
        <c:axId val="163768576"/>
      </c:lineChart>
      <c:dateAx>
        <c:axId val="163766656"/>
        <c:scaling>
          <c:orientation val="minMax"/>
        </c:scaling>
        <c:delete val="1"/>
        <c:axPos val="b"/>
        <c:numFmt formatCode="ge" sourceLinked="1"/>
        <c:majorTickMark val="none"/>
        <c:minorTickMark val="none"/>
        <c:tickLblPos val="none"/>
        <c:crossAx val="163768576"/>
        <c:crosses val="autoZero"/>
        <c:auto val="1"/>
        <c:lblOffset val="100"/>
        <c:baseTimeUnit val="years"/>
      </c:dateAx>
      <c:valAx>
        <c:axId val="16376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6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59.28</c:v>
                </c:pt>
                <c:pt idx="1">
                  <c:v>58.44</c:v>
                </c:pt>
                <c:pt idx="2">
                  <c:v>57.76</c:v>
                </c:pt>
                <c:pt idx="3">
                  <c:v>58.13</c:v>
                </c:pt>
                <c:pt idx="4">
                  <c:v>57.46</c:v>
                </c:pt>
              </c:numCache>
            </c:numRef>
          </c:val>
          <c:extLst xmlns:c16r2="http://schemas.microsoft.com/office/drawing/2015/06/chart">
            <c:ext xmlns:c16="http://schemas.microsoft.com/office/drawing/2014/chart" uri="{C3380CC4-5D6E-409C-BE32-E72D297353CC}">
              <c16:uniqueId val="{00000000-72A1-4854-8DC8-0E3043814CF8}"/>
            </c:ext>
          </c:extLst>
        </c:ser>
        <c:dLbls>
          <c:showLegendKey val="0"/>
          <c:showVal val="0"/>
          <c:showCatName val="0"/>
          <c:showSerName val="0"/>
          <c:showPercent val="0"/>
          <c:showBubbleSize val="0"/>
        </c:dLbls>
        <c:gapWidth val="150"/>
        <c:axId val="169451520"/>
        <c:axId val="16945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72A1-4854-8DC8-0E3043814CF8}"/>
            </c:ext>
          </c:extLst>
        </c:ser>
        <c:dLbls>
          <c:showLegendKey val="0"/>
          <c:showVal val="0"/>
          <c:showCatName val="0"/>
          <c:showSerName val="0"/>
          <c:showPercent val="0"/>
          <c:showBubbleSize val="0"/>
        </c:dLbls>
        <c:marker val="1"/>
        <c:smooth val="0"/>
        <c:axId val="169451520"/>
        <c:axId val="169453440"/>
      </c:lineChart>
      <c:dateAx>
        <c:axId val="169451520"/>
        <c:scaling>
          <c:orientation val="minMax"/>
        </c:scaling>
        <c:delete val="1"/>
        <c:axPos val="b"/>
        <c:numFmt formatCode="ge" sourceLinked="1"/>
        <c:majorTickMark val="none"/>
        <c:minorTickMark val="none"/>
        <c:tickLblPos val="none"/>
        <c:crossAx val="169453440"/>
        <c:crosses val="autoZero"/>
        <c:auto val="1"/>
        <c:lblOffset val="100"/>
        <c:baseTimeUnit val="years"/>
      </c:dateAx>
      <c:valAx>
        <c:axId val="16945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86.49</c:v>
                </c:pt>
                <c:pt idx="1">
                  <c:v>87.41</c:v>
                </c:pt>
                <c:pt idx="2">
                  <c:v>87.96</c:v>
                </c:pt>
                <c:pt idx="3">
                  <c:v>88.36</c:v>
                </c:pt>
                <c:pt idx="4">
                  <c:v>88.9</c:v>
                </c:pt>
              </c:numCache>
            </c:numRef>
          </c:val>
          <c:extLst xmlns:c16r2="http://schemas.microsoft.com/office/drawing/2015/06/chart">
            <c:ext xmlns:c16="http://schemas.microsoft.com/office/drawing/2014/chart" uri="{C3380CC4-5D6E-409C-BE32-E72D297353CC}">
              <c16:uniqueId val="{00000000-FD6D-488B-87D3-12DEB38A4D36}"/>
            </c:ext>
          </c:extLst>
        </c:ser>
        <c:dLbls>
          <c:showLegendKey val="0"/>
          <c:showVal val="0"/>
          <c:showCatName val="0"/>
          <c:showSerName val="0"/>
          <c:showPercent val="0"/>
          <c:showBubbleSize val="0"/>
        </c:dLbls>
        <c:gapWidth val="150"/>
        <c:axId val="170807680"/>
        <c:axId val="17080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FD6D-488B-87D3-12DEB38A4D36}"/>
            </c:ext>
          </c:extLst>
        </c:ser>
        <c:dLbls>
          <c:showLegendKey val="0"/>
          <c:showVal val="0"/>
          <c:showCatName val="0"/>
          <c:showSerName val="0"/>
          <c:showPercent val="0"/>
          <c:showBubbleSize val="0"/>
        </c:dLbls>
        <c:marker val="1"/>
        <c:smooth val="0"/>
        <c:axId val="170807680"/>
        <c:axId val="170809600"/>
      </c:lineChart>
      <c:dateAx>
        <c:axId val="170807680"/>
        <c:scaling>
          <c:orientation val="minMax"/>
        </c:scaling>
        <c:delete val="1"/>
        <c:axPos val="b"/>
        <c:numFmt formatCode="ge" sourceLinked="1"/>
        <c:majorTickMark val="none"/>
        <c:minorTickMark val="none"/>
        <c:tickLblPos val="none"/>
        <c:crossAx val="170809600"/>
        <c:crosses val="autoZero"/>
        <c:auto val="1"/>
        <c:lblOffset val="100"/>
        <c:baseTimeUnit val="years"/>
      </c:dateAx>
      <c:valAx>
        <c:axId val="17080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94.5</c:v>
                </c:pt>
                <c:pt idx="1">
                  <c:v>94.71</c:v>
                </c:pt>
                <c:pt idx="2">
                  <c:v>94.64</c:v>
                </c:pt>
                <c:pt idx="3">
                  <c:v>94.93</c:v>
                </c:pt>
                <c:pt idx="4">
                  <c:v>94.23</c:v>
                </c:pt>
              </c:numCache>
            </c:numRef>
          </c:val>
          <c:extLst xmlns:c16r2="http://schemas.microsoft.com/office/drawing/2015/06/chart">
            <c:ext xmlns:c16="http://schemas.microsoft.com/office/drawing/2014/chart" uri="{C3380CC4-5D6E-409C-BE32-E72D297353CC}">
              <c16:uniqueId val="{00000000-5CDE-4502-A6CB-FDAC7CCCCEF7}"/>
            </c:ext>
          </c:extLst>
        </c:ser>
        <c:dLbls>
          <c:showLegendKey val="0"/>
          <c:showVal val="0"/>
          <c:showCatName val="0"/>
          <c:showSerName val="0"/>
          <c:showPercent val="0"/>
          <c:showBubbleSize val="0"/>
        </c:dLbls>
        <c:gapWidth val="150"/>
        <c:axId val="164799232"/>
        <c:axId val="16480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DE-4502-A6CB-FDAC7CCCCEF7}"/>
            </c:ext>
          </c:extLst>
        </c:ser>
        <c:dLbls>
          <c:showLegendKey val="0"/>
          <c:showVal val="0"/>
          <c:showCatName val="0"/>
          <c:showSerName val="0"/>
          <c:showPercent val="0"/>
          <c:showBubbleSize val="0"/>
        </c:dLbls>
        <c:marker val="1"/>
        <c:smooth val="0"/>
        <c:axId val="164799232"/>
        <c:axId val="164801152"/>
      </c:lineChart>
      <c:dateAx>
        <c:axId val="164799232"/>
        <c:scaling>
          <c:orientation val="minMax"/>
        </c:scaling>
        <c:delete val="1"/>
        <c:axPos val="b"/>
        <c:numFmt formatCode="ge" sourceLinked="1"/>
        <c:majorTickMark val="none"/>
        <c:minorTickMark val="none"/>
        <c:tickLblPos val="none"/>
        <c:crossAx val="164801152"/>
        <c:crosses val="autoZero"/>
        <c:auto val="1"/>
        <c:lblOffset val="100"/>
        <c:baseTimeUnit val="years"/>
      </c:dateAx>
      <c:valAx>
        <c:axId val="16480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D0-448A-A699-6ED9D415EFBB}"/>
            </c:ext>
          </c:extLst>
        </c:ser>
        <c:dLbls>
          <c:showLegendKey val="0"/>
          <c:showVal val="0"/>
          <c:showCatName val="0"/>
          <c:showSerName val="0"/>
          <c:showPercent val="0"/>
          <c:showBubbleSize val="0"/>
        </c:dLbls>
        <c:gapWidth val="150"/>
        <c:axId val="164906112"/>
        <c:axId val="16490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D0-448A-A699-6ED9D415EFBB}"/>
            </c:ext>
          </c:extLst>
        </c:ser>
        <c:dLbls>
          <c:showLegendKey val="0"/>
          <c:showVal val="0"/>
          <c:showCatName val="0"/>
          <c:showSerName val="0"/>
          <c:showPercent val="0"/>
          <c:showBubbleSize val="0"/>
        </c:dLbls>
        <c:marker val="1"/>
        <c:smooth val="0"/>
        <c:axId val="164906112"/>
        <c:axId val="164908032"/>
      </c:lineChart>
      <c:dateAx>
        <c:axId val="164906112"/>
        <c:scaling>
          <c:orientation val="minMax"/>
        </c:scaling>
        <c:delete val="1"/>
        <c:axPos val="b"/>
        <c:numFmt formatCode="ge" sourceLinked="1"/>
        <c:majorTickMark val="none"/>
        <c:minorTickMark val="none"/>
        <c:tickLblPos val="none"/>
        <c:crossAx val="164908032"/>
        <c:crosses val="autoZero"/>
        <c:auto val="1"/>
        <c:lblOffset val="100"/>
        <c:baseTimeUnit val="years"/>
      </c:dateAx>
      <c:valAx>
        <c:axId val="1649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E9-4D37-99BE-8F5D84B75C19}"/>
            </c:ext>
          </c:extLst>
        </c:ser>
        <c:dLbls>
          <c:showLegendKey val="0"/>
          <c:showVal val="0"/>
          <c:showCatName val="0"/>
          <c:showSerName val="0"/>
          <c:showPercent val="0"/>
          <c:showBubbleSize val="0"/>
        </c:dLbls>
        <c:gapWidth val="150"/>
        <c:axId val="164955648"/>
        <c:axId val="16495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E9-4D37-99BE-8F5D84B75C19}"/>
            </c:ext>
          </c:extLst>
        </c:ser>
        <c:dLbls>
          <c:showLegendKey val="0"/>
          <c:showVal val="0"/>
          <c:showCatName val="0"/>
          <c:showSerName val="0"/>
          <c:showPercent val="0"/>
          <c:showBubbleSize val="0"/>
        </c:dLbls>
        <c:marker val="1"/>
        <c:smooth val="0"/>
        <c:axId val="164955648"/>
        <c:axId val="164957568"/>
      </c:lineChart>
      <c:dateAx>
        <c:axId val="164955648"/>
        <c:scaling>
          <c:orientation val="minMax"/>
        </c:scaling>
        <c:delete val="1"/>
        <c:axPos val="b"/>
        <c:numFmt formatCode="ge" sourceLinked="1"/>
        <c:majorTickMark val="none"/>
        <c:minorTickMark val="none"/>
        <c:tickLblPos val="none"/>
        <c:crossAx val="164957568"/>
        <c:crosses val="autoZero"/>
        <c:auto val="1"/>
        <c:lblOffset val="100"/>
        <c:baseTimeUnit val="years"/>
      </c:dateAx>
      <c:valAx>
        <c:axId val="1649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5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1B-4E7A-9A85-24B0CCB699A4}"/>
            </c:ext>
          </c:extLst>
        </c:ser>
        <c:dLbls>
          <c:showLegendKey val="0"/>
          <c:showVal val="0"/>
          <c:showCatName val="0"/>
          <c:showSerName val="0"/>
          <c:showPercent val="0"/>
          <c:showBubbleSize val="0"/>
        </c:dLbls>
        <c:gapWidth val="150"/>
        <c:axId val="164999552"/>
        <c:axId val="16500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1B-4E7A-9A85-24B0CCB699A4}"/>
            </c:ext>
          </c:extLst>
        </c:ser>
        <c:dLbls>
          <c:showLegendKey val="0"/>
          <c:showVal val="0"/>
          <c:showCatName val="0"/>
          <c:showSerName val="0"/>
          <c:showPercent val="0"/>
          <c:showBubbleSize val="0"/>
        </c:dLbls>
        <c:marker val="1"/>
        <c:smooth val="0"/>
        <c:axId val="164999552"/>
        <c:axId val="165001472"/>
      </c:lineChart>
      <c:dateAx>
        <c:axId val="164999552"/>
        <c:scaling>
          <c:orientation val="minMax"/>
        </c:scaling>
        <c:delete val="1"/>
        <c:axPos val="b"/>
        <c:numFmt formatCode="ge" sourceLinked="1"/>
        <c:majorTickMark val="none"/>
        <c:minorTickMark val="none"/>
        <c:tickLblPos val="none"/>
        <c:crossAx val="165001472"/>
        <c:crosses val="autoZero"/>
        <c:auto val="1"/>
        <c:lblOffset val="100"/>
        <c:baseTimeUnit val="years"/>
      </c:dateAx>
      <c:valAx>
        <c:axId val="16500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38-46EE-927E-8FD0D6054A2D}"/>
            </c:ext>
          </c:extLst>
        </c:ser>
        <c:dLbls>
          <c:showLegendKey val="0"/>
          <c:showVal val="0"/>
          <c:showCatName val="0"/>
          <c:showSerName val="0"/>
          <c:showPercent val="0"/>
          <c:showBubbleSize val="0"/>
        </c:dLbls>
        <c:gapWidth val="150"/>
        <c:axId val="165014144"/>
        <c:axId val="1681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38-46EE-927E-8FD0D6054A2D}"/>
            </c:ext>
          </c:extLst>
        </c:ser>
        <c:dLbls>
          <c:showLegendKey val="0"/>
          <c:showVal val="0"/>
          <c:showCatName val="0"/>
          <c:showSerName val="0"/>
          <c:showPercent val="0"/>
          <c:showBubbleSize val="0"/>
        </c:dLbls>
        <c:marker val="1"/>
        <c:smooth val="0"/>
        <c:axId val="165014144"/>
        <c:axId val="168178432"/>
      </c:lineChart>
      <c:dateAx>
        <c:axId val="165014144"/>
        <c:scaling>
          <c:orientation val="minMax"/>
        </c:scaling>
        <c:delete val="1"/>
        <c:axPos val="b"/>
        <c:numFmt formatCode="ge" sourceLinked="1"/>
        <c:majorTickMark val="none"/>
        <c:minorTickMark val="none"/>
        <c:tickLblPos val="none"/>
        <c:crossAx val="168178432"/>
        <c:crosses val="autoZero"/>
        <c:auto val="1"/>
        <c:lblOffset val="100"/>
        <c:baseTimeUnit val="years"/>
      </c:dateAx>
      <c:valAx>
        <c:axId val="1681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112.27</c:v>
                </c:pt>
                <c:pt idx="1">
                  <c:v>0.97</c:v>
                </c:pt>
                <c:pt idx="2">
                  <c:v>0.96</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71A-489A-BC64-5845C3EFC52C}"/>
            </c:ext>
          </c:extLst>
        </c:ser>
        <c:dLbls>
          <c:showLegendKey val="0"/>
          <c:showVal val="0"/>
          <c:showCatName val="0"/>
          <c:showSerName val="0"/>
          <c:showPercent val="0"/>
          <c:showBubbleSize val="0"/>
        </c:dLbls>
        <c:gapWidth val="150"/>
        <c:axId val="168217600"/>
        <c:axId val="1682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171A-489A-BC64-5845C3EFC52C}"/>
            </c:ext>
          </c:extLst>
        </c:ser>
        <c:dLbls>
          <c:showLegendKey val="0"/>
          <c:showVal val="0"/>
          <c:showCatName val="0"/>
          <c:showSerName val="0"/>
          <c:showPercent val="0"/>
          <c:showBubbleSize val="0"/>
        </c:dLbls>
        <c:marker val="1"/>
        <c:smooth val="0"/>
        <c:axId val="168217600"/>
        <c:axId val="168219776"/>
      </c:lineChart>
      <c:dateAx>
        <c:axId val="168217600"/>
        <c:scaling>
          <c:orientation val="minMax"/>
        </c:scaling>
        <c:delete val="1"/>
        <c:axPos val="b"/>
        <c:numFmt formatCode="ge" sourceLinked="1"/>
        <c:majorTickMark val="none"/>
        <c:minorTickMark val="none"/>
        <c:tickLblPos val="none"/>
        <c:crossAx val="168219776"/>
        <c:crosses val="autoZero"/>
        <c:auto val="1"/>
        <c:lblOffset val="100"/>
        <c:baseTimeUnit val="years"/>
      </c:dateAx>
      <c:valAx>
        <c:axId val="1682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97.3</c:v>
                </c:pt>
                <c:pt idx="1">
                  <c:v>86.86</c:v>
                </c:pt>
                <c:pt idx="2">
                  <c:v>84.53</c:v>
                </c:pt>
                <c:pt idx="3">
                  <c:v>84.47</c:v>
                </c:pt>
                <c:pt idx="4">
                  <c:v>81.22</c:v>
                </c:pt>
              </c:numCache>
            </c:numRef>
          </c:val>
          <c:extLst xmlns:c16r2="http://schemas.microsoft.com/office/drawing/2015/06/chart">
            <c:ext xmlns:c16="http://schemas.microsoft.com/office/drawing/2014/chart" uri="{C3380CC4-5D6E-409C-BE32-E72D297353CC}">
              <c16:uniqueId val="{00000000-107D-42FA-A26E-04B587E9903E}"/>
            </c:ext>
          </c:extLst>
        </c:ser>
        <c:dLbls>
          <c:showLegendKey val="0"/>
          <c:showVal val="0"/>
          <c:showCatName val="0"/>
          <c:showSerName val="0"/>
          <c:showPercent val="0"/>
          <c:showBubbleSize val="0"/>
        </c:dLbls>
        <c:gapWidth val="150"/>
        <c:axId val="169381248"/>
        <c:axId val="16938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107D-42FA-A26E-04B587E9903E}"/>
            </c:ext>
          </c:extLst>
        </c:ser>
        <c:dLbls>
          <c:showLegendKey val="0"/>
          <c:showVal val="0"/>
          <c:showCatName val="0"/>
          <c:showSerName val="0"/>
          <c:showPercent val="0"/>
          <c:showBubbleSize val="0"/>
        </c:dLbls>
        <c:marker val="1"/>
        <c:smooth val="0"/>
        <c:axId val="169381248"/>
        <c:axId val="169387520"/>
      </c:lineChart>
      <c:dateAx>
        <c:axId val="169381248"/>
        <c:scaling>
          <c:orientation val="minMax"/>
        </c:scaling>
        <c:delete val="1"/>
        <c:axPos val="b"/>
        <c:numFmt formatCode="ge" sourceLinked="1"/>
        <c:majorTickMark val="none"/>
        <c:minorTickMark val="none"/>
        <c:tickLblPos val="none"/>
        <c:crossAx val="169387520"/>
        <c:crosses val="autoZero"/>
        <c:auto val="1"/>
        <c:lblOffset val="100"/>
        <c:baseTimeUnit val="years"/>
      </c:dateAx>
      <c:valAx>
        <c:axId val="16938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8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190.2</c:v>
                </c:pt>
                <c:pt idx="1">
                  <c:v>216.13</c:v>
                </c:pt>
                <c:pt idx="2">
                  <c:v>223.4</c:v>
                </c:pt>
                <c:pt idx="3">
                  <c:v>224.75</c:v>
                </c:pt>
                <c:pt idx="4">
                  <c:v>231.16</c:v>
                </c:pt>
              </c:numCache>
            </c:numRef>
          </c:val>
          <c:extLst xmlns:c16r2="http://schemas.microsoft.com/office/drawing/2015/06/chart">
            <c:ext xmlns:c16="http://schemas.microsoft.com/office/drawing/2014/chart" uri="{C3380CC4-5D6E-409C-BE32-E72D297353CC}">
              <c16:uniqueId val="{00000000-1BFE-4FEE-A06A-EFCD46FF5295}"/>
            </c:ext>
          </c:extLst>
        </c:ser>
        <c:dLbls>
          <c:showLegendKey val="0"/>
          <c:showVal val="0"/>
          <c:showCatName val="0"/>
          <c:showSerName val="0"/>
          <c:showPercent val="0"/>
          <c:showBubbleSize val="0"/>
        </c:dLbls>
        <c:gapWidth val="150"/>
        <c:axId val="169397632"/>
        <c:axId val="16942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1BFE-4FEE-A06A-EFCD46FF5295}"/>
            </c:ext>
          </c:extLst>
        </c:ser>
        <c:dLbls>
          <c:showLegendKey val="0"/>
          <c:showVal val="0"/>
          <c:showCatName val="0"/>
          <c:showSerName val="0"/>
          <c:showPercent val="0"/>
          <c:showBubbleSize val="0"/>
        </c:dLbls>
        <c:marker val="1"/>
        <c:smooth val="0"/>
        <c:axId val="169397632"/>
        <c:axId val="169420288"/>
      </c:lineChart>
      <c:dateAx>
        <c:axId val="169397632"/>
        <c:scaling>
          <c:orientation val="minMax"/>
        </c:scaling>
        <c:delete val="1"/>
        <c:axPos val="b"/>
        <c:numFmt formatCode="ge" sourceLinked="1"/>
        <c:majorTickMark val="none"/>
        <c:minorTickMark val="none"/>
        <c:tickLblPos val="none"/>
        <c:crossAx val="169420288"/>
        <c:crosses val="autoZero"/>
        <c:auto val="1"/>
        <c:lblOffset val="100"/>
        <c:baseTimeUnit val="years"/>
      </c:dateAx>
      <c:valAx>
        <c:axId val="16942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富山県　富山市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418045</v>
      </c>
      <c r="AM8" s="49"/>
      <c r="AN8" s="49"/>
      <c r="AO8" s="49"/>
      <c r="AP8" s="49"/>
      <c r="AQ8" s="49"/>
      <c r="AR8" s="49"/>
      <c r="AS8" s="49"/>
      <c r="AT8" s="44">
        <f>データ!T6</f>
        <v>1241.77</v>
      </c>
      <c r="AU8" s="44"/>
      <c r="AV8" s="44"/>
      <c r="AW8" s="44"/>
      <c r="AX8" s="44"/>
      <c r="AY8" s="44"/>
      <c r="AZ8" s="44"/>
      <c r="BA8" s="44"/>
      <c r="BB8" s="44">
        <f>データ!U6</f>
        <v>336.65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4.47</v>
      </c>
      <c r="Q10" s="44"/>
      <c r="R10" s="44"/>
      <c r="S10" s="44"/>
      <c r="T10" s="44"/>
      <c r="U10" s="44"/>
      <c r="V10" s="44"/>
      <c r="W10" s="44">
        <f>データ!Q6</f>
        <v>100</v>
      </c>
      <c r="X10" s="44"/>
      <c r="Y10" s="44"/>
      <c r="Z10" s="44"/>
      <c r="AA10" s="44"/>
      <c r="AB10" s="44"/>
      <c r="AC10" s="44"/>
      <c r="AD10" s="49">
        <f>データ!R6</f>
        <v>3024</v>
      </c>
      <c r="AE10" s="49"/>
      <c r="AF10" s="49"/>
      <c r="AG10" s="49"/>
      <c r="AH10" s="49"/>
      <c r="AI10" s="49"/>
      <c r="AJ10" s="49"/>
      <c r="AK10" s="2"/>
      <c r="AL10" s="49">
        <f>データ!V6</f>
        <v>18656</v>
      </c>
      <c r="AM10" s="49"/>
      <c r="AN10" s="49"/>
      <c r="AO10" s="49"/>
      <c r="AP10" s="49"/>
      <c r="AQ10" s="49"/>
      <c r="AR10" s="49"/>
      <c r="AS10" s="49"/>
      <c r="AT10" s="44">
        <f>データ!W6</f>
        <v>7.69</v>
      </c>
      <c r="AU10" s="44"/>
      <c r="AV10" s="44"/>
      <c r="AW10" s="44"/>
      <c r="AX10" s="44"/>
      <c r="AY10" s="44"/>
      <c r="AZ10" s="44"/>
      <c r="BA10" s="44"/>
      <c r="BB10" s="44">
        <f>データ!X6</f>
        <v>2426.0100000000002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HDLDXIbwEoM2m/l3ZrxTDYxxbUbjICgYV2mhK1XSlZltD+W8fIIqafMC1GDojPVbSWRIXNeGuurMg458IPQxjw==" saltValue="G1HLUEkpVMCRLgAWsJlWx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162019</v>
      </c>
      <c r="D6" s="32">
        <f t="shared" si="3"/>
        <v>47</v>
      </c>
      <c r="E6" s="32">
        <f t="shared" si="3"/>
        <v>17</v>
      </c>
      <c r="F6" s="32">
        <f t="shared" si="3"/>
        <v>5</v>
      </c>
      <c r="G6" s="32">
        <f t="shared" si="3"/>
        <v>0</v>
      </c>
      <c r="H6" s="32" t="str">
        <f t="shared" si="3"/>
        <v>富山県　富山市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4.47</v>
      </c>
      <c r="Q6" s="33">
        <f t="shared" si="3"/>
        <v>100</v>
      </c>
      <c r="R6" s="33">
        <f t="shared" si="3"/>
        <v>3024</v>
      </c>
      <c r="S6" s="33">
        <f t="shared" si="3"/>
        <v>418045</v>
      </c>
      <c r="T6" s="33">
        <f t="shared" si="3"/>
        <v>1241.77</v>
      </c>
      <c r="U6" s="33">
        <f t="shared" si="3"/>
        <v>336.65</v>
      </c>
      <c r="V6" s="33">
        <f t="shared" si="3"/>
        <v>18656</v>
      </c>
      <c r="W6" s="33">
        <f t="shared" si="3"/>
        <v>7.69</v>
      </c>
      <c r="X6" s="33">
        <f t="shared" si="3"/>
        <v>2426.0100000000002</v>
      </c>
      <c r="Y6" s="34">
        <f>IF(Y7="",NA(),Y7)</f>
        <v>94.5</v>
      </c>
      <c r="Z6" s="34">
        <f t="shared" ref="Z6:AH6" si="4">IF(Z7="",NA(),Z7)</f>
        <v>94.71</v>
      </c>
      <c r="AA6" s="34">
        <f t="shared" si="4"/>
        <v>94.64</v>
      </c>
      <c r="AB6" s="34">
        <f t="shared" si="4"/>
        <v>94.93</v>
      </c>
      <c r="AC6" s="34">
        <f t="shared" si="4"/>
        <v>94.23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112.27</v>
      </c>
      <c r="BG6" s="34">
        <f t="shared" ref="BG6:BO6" si="7">IF(BG7="",NA(),BG7)</f>
        <v>0.97</v>
      </c>
      <c r="BH6" s="34">
        <f t="shared" si="7"/>
        <v>0.96</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97.3</v>
      </c>
      <c r="BR6" s="34">
        <f t="shared" ref="BR6:BZ6" si="8">IF(BR7="",NA(),BR7)</f>
        <v>86.86</v>
      </c>
      <c r="BS6" s="34">
        <f t="shared" si="8"/>
        <v>84.53</v>
      </c>
      <c r="BT6" s="34">
        <f t="shared" si="8"/>
        <v>84.47</v>
      </c>
      <c r="BU6" s="34">
        <f t="shared" si="8"/>
        <v>81.22</v>
      </c>
      <c r="BV6" s="34">
        <f t="shared" si="8"/>
        <v>50.9</v>
      </c>
      <c r="BW6" s="34">
        <f t="shared" si="8"/>
        <v>50.82</v>
      </c>
      <c r="BX6" s="34">
        <f t="shared" si="8"/>
        <v>52.19</v>
      </c>
      <c r="BY6" s="34">
        <f t="shared" si="8"/>
        <v>55.32</v>
      </c>
      <c r="BZ6" s="34">
        <f t="shared" si="8"/>
        <v>59.8</v>
      </c>
      <c r="CA6" s="33" t="str">
        <f>IF(CA7="","",IF(CA7="-","【-】","【"&amp;SUBSTITUTE(TEXT(CA7,"#,##0.00"),"-","△")&amp;"】"))</f>
        <v>【60.64】</v>
      </c>
      <c r="CB6" s="34">
        <f>IF(CB7="",NA(),CB7)</f>
        <v>190.2</v>
      </c>
      <c r="CC6" s="34">
        <f t="shared" ref="CC6:CK6" si="9">IF(CC7="",NA(),CC7)</f>
        <v>216.13</v>
      </c>
      <c r="CD6" s="34">
        <f t="shared" si="9"/>
        <v>223.4</v>
      </c>
      <c r="CE6" s="34">
        <f t="shared" si="9"/>
        <v>224.75</v>
      </c>
      <c r="CF6" s="34">
        <f t="shared" si="9"/>
        <v>231.16</v>
      </c>
      <c r="CG6" s="34">
        <f t="shared" si="9"/>
        <v>293.27</v>
      </c>
      <c r="CH6" s="34">
        <f t="shared" si="9"/>
        <v>300.52</v>
      </c>
      <c r="CI6" s="34">
        <f t="shared" si="9"/>
        <v>296.14</v>
      </c>
      <c r="CJ6" s="34">
        <f t="shared" si="9"/>
        <v>283.17</v>
      </c>
      <c r="CK6" s="34">
        <f t="shared" si="9"/>
        <v>263.76</v>
      </c>
      <c r="CL6" s="33" t="str">
        <f>IF(CL7="","",IF(CL7="-","【-】","【"&amp;SUBSTITUTE(TEXT(CL7,"#,##0.00"),"-","△")&amp;"】"))</f>
        <v>【255.52】</v>
      </c>
      <c r="CM6" s="34">
        <f>IF(CM7="",NA(),CM7)</f>
        <v>59.28</v>
      </c>
      <c r="CN6" s="34">
        <f t="shared" ref="CN6:CV6" si="10">IF(CN7="",NA(),CN7)</f>
        <v>58.44</v>
      </c>
      <c r="CO6" s="34">
        <f t="shared" si="10"/>
        <v>57.76</v>
      </c>
      <c r="CP6" s="34">
        <f t="shared" si="10"/>
        <v>58.13</v>
      </c>
      <c r="CQ6" s="34">
        <f t="shared" si="10"/>
        <v>57.46</v>
      </c>
      <c r="CR6" s="34">
        <f t="shared" si="10"/>
        <v>53.78</v>
      </c>
      <c r="CS6" s="34">
        <f t="shared" si="10"/>
        <v>53.24</v>
      </c>
      <c r="CT6" s="34">
        <f t="shared" si="10"/>
        <v>52.31</v>
      </c>
      <c r="CU6" s="34">
        <f t="shared" si="10"/>
        <v>60.65</v>
      </c>
      <c r="CV6" s="34">
        <f t="shared" si="10"/>
        <v>51.75</v>
      </c>
      <c r="CW6" s="33" t="str">
        <f>IF(CW7="","",IF(CW7="-","【-】","【"&amp;SUBSTITUTE(TEXT(CW7,"#,##0.00"),"-","△")&amp;"】"))</f>
        <v>【52.49】</v>
      </c>
      <c r="CX6" s="34">
        <f>IF(CX7="",NA(),CX7)</f>
        <v>86.49</v>
      </c>
      <c r="CY6" s="34">
        <f t="shared" ref="CY6:DG6" si="11">IF(CY7="",NA(),CY7)</f>
        <v>87.41</v>
      </c>
      <c r="CZ6" s="34">
        <f t="shared" si="11"/>
        <v>87.96</v>
      </c>
      <c r="DA6" s="34">
        <f t="shared" si="11"/>
        <v>88.36</v>
      </c>
      <c r="DB6" s="34">
        <f t="shared" si="11"/>
        <v>88.9</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0.04</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162019</v>
      </c>
      <c r="D7" s="36">
        <v>47</v>
      </c>
      <c r="E7" s="36">
        <v>17</v>
      </c>
      <c r="F7" s="36">
        <v>5</v>
      </c>
      <c r="G7" s="36">
        <v>0</v>
      </c>
      <c r="H7" s="36" t="s">
        <v>110</v>
      </c>
      <c r="I7" s="36" t="s">
        <v>111</v>
      </c>
      <c r="J7" s="36" t="s">
        <v>112</v>
      </c>
      <c r="K7" s="36" t="s">
        <v>113</v>
      </c>
      <c r="L7" s="36" t="s">
        <v>114</v>
      </c>
      <c r="M7" s="36" t="s">
        <v>115</v>
      </c>
      <c r="N7" s="37" t="s">
        <v>116</v>
      </c>
      <c r="O7" s="37" t="s">
        <v>117</v>
      </c>
      <c r="P7" s="37">
        <v>4.47</v>
      </c>
      <c r="Q7" s="37">
        <v>100</v>
      </c>
      <c r="R7" s="37">
        <v>3024</v>
      </c>
      <c r="S7" s="37">
        <v>418045</v>
      </c>
      <c r="T7" s="37">
        <v>1241.77</v>
      </c>
      <c r="U7" s="37">
        <v>336.65</v>
      </c>
      <c r="V7" s="37">
        <v>18656</v>
      </c>
      <c r="W7" s="37">
        <v>7.69</v>
      </c>
      <c r="X7" s="37">
        <v>2426.0100000000002</v>
      </c>
      <c r="Y7" s="37">
        <v>94.5</v>
      </c>
      <c r="Z7" s="37">
        <v>94.71</v>
      </c>
      <c r="AA7" s="37">
        <v>94.64</v>
      </c>
      <c r="AB7" s="37">
        <v>94.93</v>
      </c>
      <c r="AC7" s="37">
        <v>94.23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112.27</v>
      </c>
      <c r="BG7" s="37">
        <v>0.97</v>
      </c>
      <c r="BH7" s="37">
        <v>0.96</v>
      </c>
      <c r="BI7" s="37">
        <v>0</v>
      </c>
      <c r="BJ7" s="37">
        <v>0</v>
      </c>
      <c r="BK7" s="37">
        <v>1126.77</v>
      </c>
      <c r="BL7" s="37">
        <v>1044.8</v>
      </c>
      <c r="BM7" s="37">
        <v>1081.8</v>
      </c>
      <c r="BN7" s="37">
        <v>974.93</v>
      </c>
      <c r="BO7" s="37">
        <v>855.8</v>
      </c>
      <c r="BP7" s="37">
        <v>814.89</v>
      </c>
      <c r="BQ7" s="37">
        <v>97.3</v>
      </c>
      <c r="BR7" s="37">
        <v>86.86</v>
      </c>
      <c r="BS7" s="37">
        <v>84.53</v>
      </c>
      <c r="BT7" s="37">
        <v>84.47</v>
      </c>
      <c r="BU7" s="37">
        <v>81.22</v>
      </c>
      <c r="BV7" s="37">
        <v>50.9</v>
      </c>
      <c r="BW7" s="37">
        <v>50.82</v>
      </c>
      <c r="BX7" s="37">
        <v>52.19</v>
      </c>
      <c r="BY7" s="37">
        <v>55.32</v>
      </c>
      <c r="BZ7" s="37">
        <v>59.8</v>
      </c>
      <c r="CA7" s="37">
        <v>60.64</v>
      </c>
      <c r="CB7" s="37">
        <v>190.2</v>
      </c>
      <c r="CC7" s="37">
        <v>216.13</v>
      </c>
      <c r="CD7" s="37">
        <v>223.4</v>
      </c>
      <c r="CE7" s="37">
        <v>224.75</v>
      </c>
      <c r="CF7" s="37">
        <v>231.16</v>
      </c>
      <c r="CG7" s="37">
        <v>293.27</v>
      </c>
      <c r="CH7" s="37">
        <v>300.52</v>
      </c>
      <c r="CI7" s="37">
        <v>296.14</v>
      </c>
      <c r="CJ7" s="37">
        <v>283.17</v>
      </c>
      <c r="CK7" s="37">
        <v>263.76</v>
      </c>
      <c r="CL7" s="37">
        <v>255.52</v>
      </c>
      <c r="CM7" s="37">
        <v>59.28</v>
      </c>
      <c r="CN7" s="37">
        <v>58.44</v>
      </c>
      <c r="CO7" s="37">
        <v>57.76</v>
      </c>
      <c r="CP7" s="37">
        <v>58.13</v>
      </c>
      <c r="CQ7" s="37">
        <v>57.46</v>
      </c>
      <c r="CR7" s="37">
        <v>53.78</v>
      </c>
      <c r="CS7" s="37">
        <v>53.24</v>
      </c>
      <c r="CT7" s="37">
        <v>52.31</v>
      </c>
      <c r="CU7" s="37">
        <v>60.65</v>
      </c>
      <c r="CV7" s="37">
        <v>51.75</v>
      </c>
      <c r="CW7" s="37">
        <v>52.49</v>
      </c>
      <c r="CX7" s="37">
        <v>86.49</v>
      </c>
      <c r="CY7" s="37">
        <v>87.41</v>
      </c>
      <c r="CZ7" s="37">
        <v>87.96</v>
      </c>
      <c r="DA7" s="37">
        <v>88.36</v>
      </c>
      <c r="DB7" s="37">
        <v>88.9</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0.04</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2018-12-03T09:23:38Z</dcterms:created>
  <dcterms:modified xsi:type="dcterms:W3CDTF">2019-02-07T02:23:49Z</dcterms:modified>
  <cp:category/>
</cp:coreProperties>
</file>