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tLIZYGH2jKrKf0ZfJ+xwZQKJCDJCooKKsD4CEdVEG5ruIkEktBpOWyEXDbsYMXwF713S7Pbnq4tehMxClWqDAQ==" workbookSaltValue="RFY/LUkLF+mcLOWyYNOxB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L10" i="4"/>
  <c r="AD10" i="4"/>
  <c r="P10" i="4"/>
  <c r="B10" i="4"/>
  <c r="AT8" i="4"/>
  <c r="AD8" i="4"/>
  <c r="I8" i="4"/>
  <c r="B8" i="4"/>
  <c r="D10" i="5" l="1"/>
  <c r="E10" i="5"/>
  <c r="B10" i="5"/>
</calcChain>
</file>

<file path=xl/sharedStrings.xml><?xml version="1.0" encoding="utf-8"?>
<sst xmlns="http://schemas.openxmlformats.org/spreadsheetml/2006/main" count="240" uniqueCount="127">
  <si>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</si>
  <si>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</si>
  <si>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</si>
  <si>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</si>
  <si>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</si>
  <si>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</si>
  <si>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</si>
  <si>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</si>
  <si>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</si>
  <si>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</si>
  <si>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</si>
  <si>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</si>
  <si>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</si>
  <si>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</si>
  <si>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</si>
  <si>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</si>
  <si>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</si>
  <si>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</si>
  <si>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</si>
  <si>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</si>
  <si>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</si>
  <si>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</si>
  <si>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</si>
  <si>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</si>
  <si>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</si>
  <si>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</si>
  <si>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</si>
  <si>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</si>
  <si>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</si>
  <si>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</si>
  <si>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</si>
  <si>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</si>
  <si>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</si>
  <si>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</si>
  <si>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</si>
  <si>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</si>
  <si>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</si>
  <si>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</si>
  <si>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</si>
  <si>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</si>
  <si>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</si>
  <si>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</si>
  <si>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</si>
  <si>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</si>
  <si>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</si>
  <si>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</si>
  <si>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</si>
  <si>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</si>
  <si>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</si>
  <si>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</si>
  <si>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</si>
  <si>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</si>
  <si>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</si>
  <si>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</si>
  <si>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</si>
  <si>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</si>
  <si>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</si>
  <si>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</si>
  <si>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</si>
  <si>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</si>
  <si>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</si>
  <si>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</si>
  <si>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</si>
  <si>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</si>
  <si>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</si>
  <si>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</si>
  <si>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</si>
  <si>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</si>
  <si>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</si>
  <si>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</si>
  <si>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</si>
  <si>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</si>
  <si>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</si>
  <si>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</si>
  <si>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</si>
  <si>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</si>
  <si>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</si>
  <si>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</si>
  <si>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</si>
  <si>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</si>
  <si>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</si>
  <si>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</si>
  <si>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</si>
  <si>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</si>
  <si>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</si>
  <si>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</si>
  <si>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</si>
  <si>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</si>
  <si>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</si>
  <si>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</si>
  <si>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</si>
  <si>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</si>
  <si>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</si>
  <si>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</si>
  <si>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</si>
  <si>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</si>
  <si>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</si>
  <si>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</si>
  <si>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</si>
  <si>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</si>
  <si>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</si>
  <si>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</si>
  <si>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</si>
  <si>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</si>
  <si>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</si>
  <si>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</si>
  <si>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</si>
  <si>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</si>
  <si>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</si>
  <si>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</si>
  <si>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</si>
  <si>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富山市</t>
  </si>
  <si>
    <t>法非適用</t>
  </si>
  <si>
    <t>下水道事業</t>
  </si>
  <si>
    <t>小規模集合排水処理</t>
  </si>
  <si>
    <t>I2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</si>
  <si>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</si>
  <si>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</si>
  <si>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</si>
  <si>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</si>
  <si>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</si>
  <si>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</si>
  <si>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</si>
  <si>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</si>
  <si>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収益的収支比率および経費回収率が100％未満であり、一般会計繰入金により賄われている現状にある。
　水洗化率の向上により、経費回収率の向上および汚水処理原価が減少している。
　企業債残高比率は、分流式下水道経費算定方法を見直しすべて公費負担しているため、当該数値は０となる。
　水洗化については類似団体全国平均を下回っており、水洗化率向上による料金収入の確保に努め、安定した事業運営を図る。</t>
    <rPh sb="1" eb="4">
      <t>シュウエキテキ</t>
    </rPh>
    <rPh sb="4" eb="6">
      <t>シュウシ</t>
    </rPh>
    <rPh sb="6" eb="8">
      <t>ヒリツ</t>
    </rPh>
    <rPh sb="11" eb="13">
      <t>ケイヒ</t>
    </rPh>
    <rPh sb="13" eb="15">
      <t>カイシュウ</t>
    </rPh>
    <rPh sb="15" eb="16">
      <t>リツ</t>
    </rPh>
    <rPh sb="21" eb="23">
      <t>ミマン</t>
    </rPh>
    <rPh sb="27" eb="29">
      <t>イッパン</t>
    </rPh>
    <rPh sb="29" eb="31">
      <t>カイケイ</t>
    </rPh>
    <rPh sb="31" eb="33">
      <t>クリイレ</t>
    </rPh>
    <rPh sb="33" eb="34">
      <t>キン</t>
    </rPh>
    <rPh sb="37" eb="38">
      <t>マカナ</t>
    </rPh>
    <rPh sb="43" eb="45">
      <t>ゲンジョウ</t>
    </rPh>
    <rPh sb="90" eb="92">
      <t>キギョウ</t>
    </rPh>
    <rPh sb="93" eb="95">
      <t>ザンダカ</t>
    </rPh>
    <rPh sb="95" eb="97">
      <t>ヒリツ</t>
    </rPh>
    <rPh sb="99" eb="101">
      <t>ブンリュウ</t>
    </rPh>
    <rPh sb="101" eb="102">
      <t>シキ</t>
    </rPh>
    <rPh sb="102" eb="105">
      <t>ゲスイドウ</t>
    </rPh>
    <rPh sb="105" eb="107">
      <t>ケイヒ</t>
    </rPh>
    <rPh sb="107" eb="109">
      <t>サンテイ</t>
    </rPh>
    <rPh sb="109" eb="111">
      <t>ホウホウ</t>
    </rPh>
    <rPh sb="112" eb="114">
      <t>ミナオ</t>
    </rPh>
    <rPh sb="118" eb="120">
      <t>コウヒ</t>
    </rPh>
    <rPh sb="120" eb="122">
      <t>フタン</t>
    </rPh>
    <rPh sb="129" eb="131">
      <t>トウガイ</t>
    </rPh>
    <rPh sb="131" eb="133">
      <t>スウチ</t>
    </rPh>
    <rPh sb="166" eb="169">
      <t>スイセンカ</t>
    </rPh>
    <rPh sb="169" eb="170">
      <t>リツ</t>
    </rPh>
    <rPh sb="170" eb="172">
      <t>コウジョウ</t>
    </rPh>
    <rPh sb="175" eb="177">
      <t>リョウキン</t>
    </rPh>
    <rPh sb="177" eb="179">
      <t>シュウニュウ</t>
    </rPh>
    <rPh sb="180" eb="182">
      <t>カクホ</t>
    </rPh>
    <rPh sb="183" eb="184">
      <t>ツト</t>
    </rPh>
    <rPh sb="186" eb="188">
      <t>アンテイ</t>
    </rPh>
    <rPh sb="190" eb="192">
      <t>ジギョウ</t>
    </rPh>
    <rPh sb="192" eb="194">
      <t>ウンエイ</t>
    </rPh>
    <rPh sb="195" eb="196">
      <t>ハカ</t>
    </rPh>
    <phoneticPr fontId="4"/>
  </si>
  <si>
    <t>　事業規模が小さいことから経費回収は難しいが、経費を抑制しつつ、効率的な維持管理に取り組む。
経営戦略：策定済</t>
    <rPh sb="1" eb="3">
      <t>ジギョウ</t>
    </rPh>
    <rPh sb="3" eb="5">
      <t>キボ</t>
    </rPh>
    <rPh sb="6" eb="7">
      <t>チイ</t>
    </rPh>
    <rPh sb="13" eb="15">
      <t>ケイヒ</t>
    </rPh>
    <rPh sb="15" eb="17">
      <t>カイシュウ</t>
    </rPh>
    <rPh sb="18" eb="19">
      <t>ムズカ</t>
    </rPh>
    <rPh sb="23" eb="25">
      <t>ケイヒ</t>
    </rPh>
    <rPh sb="26" eb="28">
      <t>ヨクセイ</t>
    </rPh>
    <rPh sb="32" eb="35">
      <t>コウリツテキ</t>
    </rPh>
    <rPh sb="36" eb="38">
      <t>イジ</t>
    </rPh>
    <rPh sb="38" eb="40">
      <t>カンリ</t>
    </rPh>
    <rPh sb="41" eb="42">
      <t>ト</t>
    </rPh>
    <rPh sb="43" eb="44">
      <t>ク</t>
    </rPh>
    <rPh sb="48" eb="50">
      <t>ケイエイ</t>
    </rPh>
    <rPh sb="50" eb="52">
      <t>センリャク</t>
    </rPh>
    <rPh sb="53" eb="55">
      <t>サクテイ</t>
    </rPh>
    <rPh sb="55" eb="56">
      <t>ズ</t>
    </rPh>
    <phoneticPr fontId="4"/>
  </si>
  <si>
    <t>　供用開始が一番早い（平成10年）管渠は20年経過しており、標準耐用年数50年経過している管渠は無い。
　施設の長寿命化を図り計画的な修繕や設備更新を行うことで、経費削減を目指す。</t>
    <rPh sb="1" eb="3">
      <t>キョウヨウ</t>
    </rPh>
    <rPh sb="3" eb="5">
      <t>カイシ</t>
    </rPh>
    <rPh sb="6" eb="8">
      <t>イチバン</t>
    </rPh>
    <rPh sb="8" eb="9">
      <t>ハヤ</t>
    </rPh>
    <rPh sb="11" eb="13">
      <t>ヘイセイ</t>
    </rPh>
    <rPh sb="15" eb="16">
      <t>ネン</t>
    </rPh>
    <rPh sb="17" eb="18">
      <t>カン</t>
    </rPh>
    <rPh sb="18" eb="19">
      <t>キョ</t>
    </rPh>
    <rPh sb="22" eb="23">
      <t>ネン</t>
    </rPh>
    <rPh sb="23" eb="25">
      <t>ケイカ</t>
    </rPh>
    <rPh sb="30" eb="32">
      <t>ヒョウジュン</t>
    </rPh>
    <rPh sb="32" eb="34">
      <t>タイヨウ</t>
    </rPh>
    <rPh sb="34" eb="36">
      <t>ネンスウ</t>
    </rPh>
    <rPh sb="38" eb="39">
      <t>ネン</t>
    </rPh>
    <rPh sb="39" eb="41">
      <t>ケイカ</t>
    </rPh>
    <rPh sb="45" eb="46">
      <t>カン</t>
    </rPh>
    <rPh sb="46" eb="47">
      <t>キョ</t>
    </rPh>
    <rPh sb="48" eb="49">
      <t>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</si>
</sst>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88-4BE6-8FAD-8EEE7CBAD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215168"/>
        <c:axId val="182366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0.01</c:v>
                </c:pt>
                <c:pt idx="2" formatCode="#,##0.00;&quot;△&quot;#,##0.00">
                  <c:v>0</c:v>
                </c:pt>
                <c:pt idx="3">
                  <c:v>0.01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88-4BE6-8FAD-8EEE7CBAD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215168"/>
        <c:axId val="182366976"/>
      </c:lineChart>
      <c:dateAx>
        <c:axId val="178215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366976"/>
        <c:crosses val="autoZero"/>
        <c:auto val="1"/>
        <c:lblOffset val="100"/>
        <c:baseTimeUnit val="years"/>
      </c:dateAx>
      <c:valAx>
        <c:axId val="182366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215168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48.84</c:v>
                </c:pt>
                <c:pt idx="1">
                  <c:v>97.67</c:v>
                </c:pt>
                <c:pt idx="2">
                  <c:v>46.51</c:v>
                </c:pt>
                <c:pt idx="3">
                  <c:v>44.19</c:v>
                </c:pt>
                <c:pt idx="4">
                  <c:v>44.19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24-4214-821B-36312110D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216960"/>
        <c:axId val="178218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35.64</c:v>
                </c:pt>
                <c:pt idx="1">
                  <c:v>37.950000000000003</c:v>
                </c:pt>
                <c:pt idx="2">
                  <c:v>34.92</c:v>
                </c:pt>
                <c:pt idx="3">
                  <c:v>36.44</c:v>
                </c:pt>
                <c:pt idx="4">
                  <c:v>34.29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24-4214-821B-36312110D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216960"/>
        <c:axId val="178218880"/>
      </c:lineChart>
      <c:dateAx>
        <c:axId val="178216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218880"/>
        <c:crosses val="autoZero"/>
        <c:auto val="1"/>
        <c:lblOffset val="100"/>
        <c:baseTimeUnit val="years"/>
      </c:dateAx>
      <c:valAx>
        <c:axId val="178218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216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77.48</c:v>
                </c:pt>
                <c:pt idx="1">
                  <c:v>77.27</c:v>
                </c:pt>
                <c:pt idx="2">
                  <c:v>76.150000000000006</c:v>
                </c:pt>
                <c:pt idx="3">
                  <c:v>77.78</c:v>
                </c:pt>
                <c:pt idx="4">
                  <c:v>81.73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CB-43A3-8228-ACD50C7C7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835264"/>
        <c:axId val="17983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87.19</c:v>
                </c:pt>
                <c:pt idx="1">
                  <c:v>88.2</c:v>
                </c:pt>
                <c:pt idx="2">
                  <c:v>88.64</c:v>
                </c:pt>
                <c:pt idx="3">
                  <c:v>89.93</c:v>
                </c:pt>
                <c:pt idx="4">
                  <c:v>89.88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CB-43A3-8228-ACD50C7C7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835264"/>
        <c:axId val="179837184"/>
      </c:lineChart>
      <c:dateAx>
        <c:axId val="17983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837184"/>
        <c:crosses val="autoZero"/>
        <c:auto val="1"/>
        <c:lblOffset val="100"/>
        <c:baseTimeUnit val="years"/>
      </c:dateAx>
      <c:valAx>
        <c:axId val="17983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835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35.5</c:v>
                </c:pt>
                <c:pt idx="1">
                  <c:v>35.15</c:v>
                </c:pt>
                <c:pt idx="2">
                  <c:v>34.46</c:v>
                </c:pt>
                <c:pt idx="3">
                  <c:v>32.99</c:v>
                </c:pt>
                <c:pt idx="4">
                  <c:v>45.09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6E-4420-B06D-140665E18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485056"/>
        <c:axId val="169486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6E-4420-B06D-140665E18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485056"/>
        <c:axId val="169486976"/>
      </c:lineChart>
      <c:dateAx>
        <c:axId val="169485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486976"/>
        <c:crosses val="autoZero"/>
        <c:auto val="1"/>
        <c:lblOffset val="100"/>
        <c:baseTimeUnit val="years"/>
      </c:dateAx>
      <c:valAx>
        <c:axId val="169486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485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6B-4BB7-844D-49DAF4A5C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505920"/>
        <c:axId val="169507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6B-4BB7-844D-49DAF4A5C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05920"/>
        <c:axId val="169507840"/>
      </c:lineChart>
      <c:dateAx>
        <c:axId val="169505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507840"/>
        <c:crosses val="autoZero"/>
        <c:auto val="1"/>
        <c:lblOffset val="100"/>
        <c:baseTimeUnit val="years"/>
      </c:dateAx>
      <c:valAx>
        <c:axId val="169507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505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A3-4136-8576-5AB6192B0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539072"/>
        <c:axId val="169540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A3-4136-8576-5AB6192B0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39072"/>
        <c:axId val="169540992"/>
      </c:lineChart>
      <c:dateAx>
        <c:axId val="169539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540992"/>
        <c:crosses val="autoZero"/>
        <c:auto val="1"/>
        <c:lblOffset val="100"/>
        <c:baseTimeUnit val="years"/>
      </c:dateAx>
      <c:valAx>
        <c:axId val="169540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539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40-427D-94DF-724B628CE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936192"/>
        <c:axId val="170942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40-427D-94DF-724B628CE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936192"/>
        <c:axId val="170942464"/>
      </c:lineChart>
      <c:dateAx>
        <c:axId val="17093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942464"/>
        <c:crosses val="autoZero"/>
        <c:auto val="1"/>
        <c:lblOffset val="100"/>
        <c:baseTimeUnit val="years"/>
      </c:dateAx>
      <c:valAx>
        <c:axId val="170942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93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B4-46F9-B9A6-27B4E784C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965248"/>
        <c:axId val="170967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B4-46F9-B9A6-27B4E784C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965248"/>
        <c:axId val="170967424"/>
      </c:lineChart>
      <c:dateAx>
        <c:axId val="170965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967424"/>
        <c:crosses val="autoZero"/>
        <c:auto val="1"/>
        <c:lblOffset val="100"/>
        <c:baseTimeUnit val="years"/>
      </c:dateAx>
      <c:valAx>
        <c:axId val="170967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965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1314.84</c:v>
                </c:pt>
                <c:pt idx="1">
                  <c:v>1251.53</c:v>
                </c:pt>
                <c:pt idx="2">
                  <c:v>1220.42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52-4FB5-9C73-9A643EB60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590592"/>
        <c:axId val="174609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3189.89</c:v>
                </c:pt>
                <c:pt idx="1">
                  <c:v>2585.83</c:v>
                </c:pt>
                <c:pt idx="2">
                  <c:v>2464.06</c:v>
                </c:pt>
                <c:pt idx="3">
                  <c:v>1914.94</c:v>
                </c:pt>
                <c:pt idx="4">
                  <c:v>1759.36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52-4FB5-9C73-9A643EB60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590592"/>
        <c:axId val="174609152"/>
      </c:lineChart>
      <c:dateAx>
        <c:axId val="174590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609152"/>
        <c:crosses val="autoZero"/>
        <c:auto val="1"/>
        <c:lblOffset val="100"/>
        <c:baseTimeUnit val="years"/>
      </c:dateAx>
      <c:valAx>
        <c:axId val="174609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590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48.8</c:v>
                </c:pt>
                <c:pt idx="1">
                  <c:v>45.48</c:v>
                </c:pt>
                <c:pt idx="2">
                  <c:v>42.03</c:v>
                </c:pt>
                <c:pt idx="3">
                  <c:v>39.6</c:v>
                </c:pt>
                <c:pt idx="4">
                  <c:v>64.790000000000006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CC-49C6-A0E9-271F13E6B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933312"/>
        <c:axId val="177939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27.92</c:v>
                </c:pt>
                <c:pt idx="1">
                  <c:v>31.45</c:v>
                </c:pt>
                <c:pt idx="2">
                  <c:v>32.909999999999997</c:v>
                </c:pt>
                <c:pt idx="3">
                  <c:v>34.020000000000003</c:v>
                </c:pt>
                <c:pt idx="4">
                  <c:v>37.200000000000003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CC-49C6-A0E9-271F13E6B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33312"/>
        <c:axId val="177939584"/>
      </c:lineChart>
      <c:dateAx>
        <c:axId val="177933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939584"/>
        <c:crosses val="autoZero"/>
        <c:auto val="1"/>
        <c:lblOffset val="100"/>
        <c:baseTimeUnit val="years"/>
      </c:dateAx>
      <c:valAx>
        <c:axId val="177939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933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360.47</c:v>
                </c:pt>
                <c:pt idx="1">
                  <c:v>388.2</c:v>
                </c:pt>
                <c:pt idx="2">
                  <c:v>416.52</c:v>
                </c:pt>
                <c:pt idx="3">
                  <c:v>429.23</c:v>
                </c:pt>
                <c:pt idx="4">
                  <c:v>268.36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5F-4047-A341-7FA17DE3F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950080"/>
        <c:axId val="177972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602.87</c:v>
                </c:pt>
                <c:pt idx="1">
                  <c:v>588.54999999999995</c:v>
                </c:pt>
                <c:pt idx="2">
                  <c:v>561.54</c:v>
                </c:pt>
                <c:pt idx="3">
                  <c:v>553.77</c:v>
                </c:pt>
                <c:pt idx="4">
                  <c:v>508.64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5F-4047-A341-7FA17DE3F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50080"/>
        <c:axId val="177972736"/>
      </c:lineChart>
      <c:dateAx>
        <c:axId val="177950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972736"/>
        <c:crosses val="autoZero"/>
        <c:auto val="1"/>
        <c:lblOffset val="100"/>
        <c:baseTimeUnit val="years"/>
      </c:dateAx>
      <c:valAx>
        <c:axId val="177972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950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【1,943.90】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【502.45】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J36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富山県　富山市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小規模集合排水処理</v>
      </c>
      <c r="Q8" s="47"/>
      <c r="R8" s="47"/>
      <c r="S8" s="47"/>
      <c r="T8" s="47"/>
      <c r="U8" s="47"/>
      <c r="V8" s="47"/>
      <c r="W8" s="47" t="str">
        <f>データ!L6</f>
        <v>I2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418045</v>
      </c>
      <c r="AM8" s="49"/>
      <c r="AN8" s="49"/>
      <c r="AO8" s="49"/>
      <c r="AP8" s="49"/>
      <c r="AQ8" s="49"/>
      <c r="AR8" s="49"/>
      <c r="AS8" s="49"/>
      <c r="AT8" s="44">
        <f>データ!T6</f>
        <v>1241.77</v>
      </c>
      <c r="AU8" s="44"/>
      <c r="AV8" s="44"/>
      <c r="AW8" s="44"/>
      <c r="AX8" s="44"/>
      <c r="AY8" s="44"/>
      <c r="AZ8" s="44"/>
      <c r="BA8" s="44"/>
      <c r="BB8" s="44">
        <f>データ!U6</f>
        <v>336.65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0.02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3024</v>
      </c>
      <c r="AE10" s="49"/>
      <c r="AF10" s="49"/>
      <c r="AG10" s="49"/>
      <c r="AH10" s="49"/>
      <c r="AI10" s="49"/>
      <c r="AJ10" s="49"/>
      <c r="AK10" s="2"/>
      <c r="AL10" s="49">
        <f>データ!V6</f>
        <v>104</v>
      </c>
      <c r="AM10" s="49"/>
      <c r="AN10" s="49"/>
      <c r="AO10" s="49"/>
      <c r="AP10" s="49"/>
      <c r="AQ10" s="49"/>
      <c r="AR10" s="49"/>
      <c r="AS10" s="49"/>
      <c r="AT10" s="44">
        <f>データ!W6</f>
        <v>0.03</v>
      </c>
      <c r="AU10" s="44"/>
      <c r="AV10" s="44"/>
      <c r="AW10" s="44"/>
      <c r="AX10" s="44"/>
      <c r="AY10" s="44"/>
      <c r="AZ10" s="44"/>
      <c r="BA10" s="44"/>
      <c r="BB10" s="44">
        <f>データ!X6</f>
        <v>3466.67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124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126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125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【1,943.90】</v>
      </c>
      <c r="I86" s="25" t="str">
        <f>データ!CA6</f>
        <v>【37.34】</v>
      </c>
      <c r="J86" s="25" t="str">
        <f>データ!CL6</f>
        <v>【502.45】</v>
      </c>
      <c r="K86" s="25" t="str">
        <f>データ!CW6</f>
        <v>【35.35】</v>
      </c>
      <c r="L86" s="25" t="str">
        <f>データ!DH6</f>
        <v>【89.79】</v>
      </c>
      <c r="M86" s="25" t="s">
        <v>56</v>
      </c>
      <c r="N86" s="25" t="s">
        <v>57</v>
      </c>
      <c r="O86" s="25" t="str">
        <f>データ!EO6</f>
        <v>【0.00】</v>
      </c>
    </row>
  </sheetData>
  <sheetProtection algorithmName="SHA-512" hashValue="RVYlPnHjswNwdS59E+NqF/rVNDM7zSGAzF/jQNNu9gNfG3rdrgQ7wbehip3OToW4jHnbp5NEgMYH+e8rgSlSpg==" saltValue="buqR48gP23R6MEivOc89sg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58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59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60</v>
      </c>
      <c r="B3" s="28" t="s">
        <v>61</v>
      </c>
      <c r="C3" s="28" t="s">
        <v>62</v>
      </c>
      <c r="D3" s="28" t="s">
        <v>63</v>
      </c>
      <c r="E3" s="28" t="s">
        <v>64</v>
      </c>
      <c r="F3" s="28" t="s">
        <v>65</v>
      </c>
      <c r="G3" s="28" t="s">
        <v>66</v>
      </c>
      <c r="H3" s="76" t="s">
        <v>67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68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69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70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71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72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73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74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75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76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77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78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79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80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81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82</v>
      </c>
      <c r="B5" s="30"/>
      <c r="C5" s="30"/>
      <c r="D5" s="30"/>
      <c r="E5" s="30"/>
      <c r="F5" s="30"/>
      <c r="G5" s="30"/>
      <c r="H5" s="31" t="s">
        <v>83</v>
      </c>
      <c r="I5" s="31" t="s">
        <v>84</v>
      </c>
      <c r="J5" s="31" t="s">
        <v>85</v>
      </c>
      <c r="K5" s="31" t="s">
        <v>86</v>
      </c>
      <c r="L5" s="31" t="s">
        <v>87</v>
      </c>
      <c r="M5" s="31" t="s">
        <v>5</v>
      </c>
      <c r="N5" s="31" t="s">
        <v>88</v>
      </c>
      <c r="O5" s="31" t="s">
        <v>89</v>
      </c>
      <c r="P5" s="31" t="s">
        <v>90</v>
      </c>
      <c r="Q5" s="31" t="s">
        <v>91</v>
      </c>
      <c r="R5" s="31" t="s">
        <v>92</v>
      </c>
      <c r="S5" s="31" t="s">
        <v>93</v>
      </c>
      <c r="T5" s="31" t="s">
        <v>94</v>
      </c>
      <c r="U5" s="31" t="s">
        <v>95</v>
      </c>
      <c r="V5" s="31" t="s">
        <v>96</v>
      </c>
      <c r="W5" s="31" t="s">
        <v>97</v>
      </c>
      <c r="X5" s="31" t="s">
        <v>98</v>
      </c>
      <c r="Y5" s="31" t="s">
        <v>99</v>
      </c>
      <c r="Z5" s="31" t="s">
        <v>100</v>
      </c>
      <c r="AA5" s="31" t="s">
        <v>101</v>
      </c>
      <c r="AB5" s="31" t="s">
        <v>102</v>
      </c>
      <c r="AC5" s="31" t="s">
        <v>103</v>
      </c>
      <c r="AD5" s="31" t="s">
        <v>104</v>
      </c>
      <c r="AE5" s="31" t="s">
        <v>105</v>
      </c>
      <c r="AF5" s="31" t="s">
        <v>106</v>
      </c>
      <c r="AG5" s="31" t="s">
        <v>107</v>
      </c>
      <c r="AH5" s="31" t="s">
        <v>108</v>
      </c>
      <c r="AI5" s="31" t="s">
        <v>43</v>
      </c>
      <c r="AJ5" s="31" t="s">
        <v>99</v>
      </c>
      <c r="AK5" s="31" t="s">
        <v>100</v>
      </c>
      <c r="AL5" s="31" t="s">
        <v>101</v>
      </c>
      <c r="AM5" s="31" t="s">
        <v>102</v>
      </c>
      <c r="AN5" s="31" t="s">
        <v>103</v>
      </c>
      <c r="AO5" s="31" t="s">
        <v>104</v>
      </c>
      <c r="AP5" s="31" t="s">
        <v>105</v>
      </c>
      <c r="AQ5" s="31" t="s">
        <v>106</v>
      </c>
      <c r="AR5" s="31" t="s">
        <v>107</v>
      </c>
      <c r="AS5" s="31" t="s">
        <v>108</v>
      </c>
      <c r="AT5" s="31" t="s">
        <v>109</v>
      </c>
      <c r="AU5" s="31" t="s">
        <v>99</v>
      </c>
      <c r="AV5" s="31" t="s">
        <v>100</v>
      </c>
      <c r="AW5" s="31" t="s">
        <v>101</v>
      </c>
      <c r="AX5" s="31" t="s">
        <v>102</v>
      </c>
      <c r="AY5" s="31" t="s">
        <v>103</v>
      </c>
      <c r="AZ5" s="31" t="s">
        <v>104</v>
      </c>
      <c r="BA5" s="31" t="s">
        <v>105</v>
      </c>
      <c r="BB5" s="31" t="s">
        <v>106</v>
      </c>
      <c r="BC5" s="31" t="s">
        <v>107</v>
      </c>
      <c r="BD5" s="31" t="s">
        <v>108</v>
      </c>
      <c r="BE5" s="31" t="s">
        <v>109</v>
      </c>
      <c r="BF5" s="31" t="s">
        <v>99</v>
      </c>
      <c r="BG5" s="31" t="s">
        <v>100</v>
      </c>
      <c r="BH5" s="31" t="s">
        <v>101</v>
      </c>
      <c r="BI5" s="31" t="s">
        <v>102</v>
      </c>
      <c r="BJ5" s="31" t="s">
        <v>103</v>
      </c>
      <c r="BK5" s="31" t="s">
        <v>104</v>
      </c>
      <c r="BL5" s="31" t="s">
        <v>105</v>
      </c>
      <c r="BM5" s="31" t="s">
        <v>106</v>
      </c>
      <c r="BN5" s="31" t="s">
        <v>107</v>
      </c>
      <c r="BO5" s="31" t="s">
        <v>108</v>
      </c>
      <c r="BP5" s="31" t="s">
        <v>109</v>
      </c>
      <c r="BQ5" s="31" t="s">
        <v>99</v>
      </c>
      <c r="BR5" s="31" t="s">
        <v>100</v>
      </c>
      <c r="BS5" s="31" t="s">
        <v>101</v>
      </c>
      <c r="BT5" s="31" t="s">
        <v>102</v>
      </c>
      <c r="BU5" s="31" t="s">
        <v>103</v>
      </c>
      <c r="BV5" s="31" t="s">
        <v>104</v>
      </c>
      <c r="BW5" s="31" t="s">
        <v>105</v>
      </c>
      <c r="BX5" s="31" t="s">
        <v>106</v>
      </c>
      <c r="BY5" s="31" t="s">
        <v>107</v>
      </c>
      <c r="BZ5" s="31" t="s">
        <v>108</v>
      </c>
      <c r="CA5" s="31" t="s">
        <v>109</v>
      </c>
      <c r="CB5" s="31" t="s">
        <v>99</v>
      </c>
      <c r="CC5" s="31" t="s">
        <v>100</v>
      </c>
      <c r="CD5" s="31" t="s">
        <v>101</v>
      </c>
      <c r="CE5" s="31" t="s">
        <v>102</v>
      </c>
      <c r="CF5" s="31" t="s">
        <v>103</v>
      </c>
      <c r="CG5" s="31" t="s">
        <v>104</v>
      </c>
      <c r="CH5" s="31" t="s">
        <v>105</v>
      </c>
      <c r="CI5" s="31" t="s">
        <v>106</v>
      </c>
      <c r="CJ5" s="31" t="s">
        <v>107</v>
      </c>
      <c r="CK5" s="31" t="s">
        <v>108</v>
      </c>
      <c r="CL5" s="31" t="s">
        <v>109</v>
      </c>
      <c r="CM5" s="31" t="s">
        <v>99</v>
      </c>
      <c r="CN5" s="31" t="s">
        <v>100</v>
      </c>
      <c r="CO5" s="31" t="s">
        <v>101</v>
      </c>
      <c r="CP5" s="31" t="s">
        <v>102</v>
      </c>
      <c r="CQ5" s="31" t="s">
        <v>103</v>
      </c>
      <c r="CR5" s="31" t="s">
        <v>104</v>
      </c>
      <c r="CS5" s="31" t="s">
        <v>105</v>
      </c>
      <c r="CT5" s="31" t="s">
        <v>106</v>
      </c>
      <c r="CU5" s="31" t="s">
        <v>107</v>
      </c>
      <c r="CV5" s="31" t="s">
        <v>108</v>
      </c>
      <c r="CW5" s="31" t="s">
        <v>109</v>
      </c>
      <c r="CX5" s="31" t="s">
        <v>99</v>
      </c>
      <c r="CY5" s="31" t="s">
        <v>100</v>
      </c>
      <c r="CZ5" s="31" t="s">
        <v>101</v>
      </c>
      <c r="DA5" s="31" t="s">
        <v>102</v>
      </c>
      <c r="DB5" s="31" t="s">
        <v>103</v>
      </c>
      <c r="DC5" s="31" t="s">
        <v>104</v>
      </c>
      <c r="DD5" s="31" t="s">
        <v>105</v>
      </c>
      <c r="DE5" s="31" t="s">
        <v>106</v>
      </c>
      <c r="DF5" s="31" t="s">
        <v>107</v>
      </c>
      <c r="DG5" s="31" t="s">
        <v>108</v>
      </c>
      <c r="DH5" s="31" t="s">
        <v>109</v>
      </c>
      <c r="DI5" s="31" t="s">
        <v>99</v>
      </c>
      <c r="DJ5" s="31" t="s">
        <v>100</v>
      </c>
      <c r="DK5" s="31" t="s">
        <v>101</v>
      </c>
      <c r="DL5" s="31" t="s">
        <v>102</v>
      </c>
      <c r="DM5" s="31" t="s">
        <v>103</v>
      </c>
      <c r="DN5" s="31" t="s">
        <v>104</v>
      </c>
      <c r="DO5" s="31" t="s">
        <v>105</v>
      </c>
      <c r="DP5" s="31" t="s">
        <v>106</v>
      </c>
      <c r="DQ5" s="31" t="s">
        <v>107</v>
      </c>
      <c r="DR5" s="31" t="s">
        <v>108</v>
      </c>
      <c r="DS5" s="31" t="s">
        <v>109</v>
      </c>
      <c r="DT5" s="31" t="s">
        <v>99</v>
      </c>
      <c r="DU5" s="31" t="s">
        <v>100</v>
      </c>
      <c r="DV5" s="31" t="s">
        <v>101</v>
      </c>
      <c r="DW5" s="31" t="s">
        <v>102</v>
      </c>
      <c r="DX5" s="31" t="s">
        <v>103</v>
      </c>
      <c r="DY5" s="31" t="s">
        <v>104</v>
      </c>
      <c r="DZ5" s="31" t="s">
        <v>105</v>
      </c>
      <c r="EA5" s="31" t="s">
        <v>106</v>
      </c>
      <c r="EB5" s="31" t="s">
        <v>107</v>
      </c>
      <c r="EC5" s="31" t="s">
        <v>108</v>
      </c>
      <c r="ED5" s="31" t="s">
        <v>109</v>
      </c>
      <c r="EE5" s="31" t="s">
        <v>99</v>
      </c>
      <c r="EF5" s="31" t="s">
        <v>100</v>
      </c>
      <c r="EG5" s="31" t="s">
        <v>101</v>
      </c>
      <c r="EH5" s="31" t="s">
        <v>102</v>
      </c>
      <c r="EI5" s="31" t="s">
        <v>103</v>
      </c>
      <c r="EJ5" s="31" t="s">
        <v>104</v>
      </c>
      <c r="EK5" s="31" t="s">
        <v>105</v>
      </c>
      <c r="EL5" s="31" t="s">
        <v>106</v>
      </c>
      <c r="EM5" s="31" t="s">
        <v>107</v>
      </c>
      <c r="EN5" s="31" t="s">
        <v>108</v>
      </c>
      <c r="EO5" s="31" t="s">
        <v>109</v>
      </c>
    </row>
    <row r="6" spans="1:145" s="35" customFormat="1" x14ac:dyDescent="0.15">
      <c r="A6" s="27" t="s">
        <v>110</v>
      </c>
      <c r="B6" s="32">
        <f>B7</f>
        <v>2017</v>
      </c>
      <c r="C6" s="32">
        <f t="shared" ref="C6:X6" si="3">C7</f>
        <v>162019</v>
      </c>
      <c r="D6" s="32">
        <f t="shared" si="3"/>
        <v>47</v>
      </c>
      <c r="E6" s="32">
        <f t="shared" si="3"/>
        <v>17</v>
      </c>
      <c r="F6" s="32">
        <f t="shared" si="3"/>
        <v>9</v>
      </c>
      <c r="G6" s="32">
        <f t="shared" si="3"/>
        <v>0</v>
      </c>
      <c r="H6" s="32" t="str">
        <f t="shared" si="3"/>
        <v>富山県　富山市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小規模集合排水処理</v>
      </c>
      <c r="L6" s="32" t="str">
        <f t="shared" si="3"/>
        <v>I2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0.02</v>
      </c>
      <c r="Q6" s="33">
        <f t="shared" si="3"/>
        <v>100</v>
      </c>
      <c r="R6" s="33">
        <f t="shared" si="3"/>
        <v>3024</v>
      </c>
      <c r="S6" s="33">
        <f t="shared" si="3"/>
        <v>418045</v>
      </c>
      <c r="T6" s="33">
        <f t="shared" si="3"/>
        <v>1241.77</v>
      </c>
      <c r="U6" s="33">
        <f t="shared" si="3"/>
        <v>336.65</v>
      </c>
      <c r="V6" s="33">
        <f t="shared" si="3"/>
        <v>104</v>
      </c>
      <c r="W6" s="33">
        <f t="shared" si="3"/>
        <v>0.03</v>
      </c>
      <c r="X6" s="33">
        <f t="shared" si="3"/>
        <v>3466.67</v>
      </c>
      <c r="Y6" s="34">
        <f>IF(Y7="",NA(),Y7)</f>
        <v>35.5</v>
      </c>
      <c r="Z6" s="34">
        <f t="shared" ref="Z6:AH6" si="4">IF(Z7="",NA(),Z7)</f>
        <v>35.15</v>
      </c>
      <c r="AA6" s="34">
        <f t="shared" si="4"/>
        <v>34.46</v>
      </c>
      <c r="AB6" s="34">
        <f t="shared" si="4"/>
        <v>32.99</v>
      </c>
      <c r="AC6" s="34">
        <f t="shared" si="4"/>
        <v>45.09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1314.84</v>
      </c>
      <c r="BG6" s="34">
        <f t="shared" ref="BG6:BO6" si="7">IF(BG7="",NA(),BG7)</f>
        <v>1251.53</v>
      </c>
      <c r="BH6" s="34">
        <f t="shared" si="7"/>
        <v>1220.42</v>
      </c>
      <c r="BI6" s="33">
        <f t="shared" si="7"/>
        <v>0</v>
      </c>
      <c r="BJ6" s="33">
        <f t="shared" si="7"/>
        <v>0</v>
      </c>
      <c r="BK6" s="34">
        <f t="shared" si="7"/>
        <v>3189.89</v>
      </c>
      <c r="BL6" s="34">
        <f t="shared" si="7"/>
        <v>2585.83</v>
      </c>
      <c r="BM6" s="34">
        <f t="shared" si="7"/>
        <v>2464.06</v>
      </c>
      <c r="BN6" s="34">
        <f t="shared" si="7"/>
        <v>1914.94</v>
      </c>
      <c r="BO6" s="34">
        <f t="shared" si="7"/>
        <v>1759.36</v>
      </c>
      <c r="BP6" s="33" t="str">
        <f>IF(BP7="","",IF(BP7="-","【-】","【"&amp;SUBSTITUTE(TEXT(BP7,"#,##0.00"),"-","△")&amp;"】"))</f>
        <v>【1,943.90】</v>
      </c>
      <c r="BQ6" s="34">
        <f>IF(BQ7="",NA(),BQ7)</f>
        <v>48.8</v>
      </c>
      <c r="BR6" s="34">
        <f t="shared" ref="BR6:BZ6" si="8">IF(BR7="",NA(),BR7)</f>
        <v>45.48</v>
      </c>
      <c r="BS6" s="34">
        <f t="shared" si="8"/>
        <v>42.03</v>
      </c>
      <c r="BT6" s="34">
        <f t="shared" si="8"/>
        <v>39.6</v>
      </c>
      <c r="BU6" s="34">
        <f t="shared" si="8"/>
        <v>64.790000000000006</v>
      </c>
      <c r="BV6" s="34">
        <f t="shared" si="8"/>
        <v>27.92</v>
      </c>
      <c r="BW6" s="34">
        <f t="shared" si="8"/>
        <v>31.45</v>
      </c>
      <c r="BX6" s="34">
        <f t="shared" si="8"/>
        <v>32.909999999999997</v>
      </c>
      <c r="BY6" s="34">
        <f t="shared" si="8"/>
        <v>34.020000000000003</v>
      </c>
      <c r="BZ6" s="34">
        <f t="shared" si="8"/>
        <v>37.200000000000003</v>
      </c>
      <c r="CA6" s="33" t="str">
        <f>IF(CA7="","",IF(CA7="-","【-】","【"&amp;SUBSTITUTE(TEXT(CA7,"#,##0.00"),"-","△")&amp;"】"))</f>
        <v>【37.34】</v>
      </c>
      <c r="CB6" s="34">
        <f>IF(CB7="",NA(),CB7)</f>
        <v>360.47</v>
      </c>
      <c r="CC6" s="34">
        <f t="shared" ref="CC6:CK6" si="9">IF(CC7="",NA(),CC7)</f>
        <v>388.2</v>
      </c>
      <c r="CD6" s="34">
        <f t="shared" si="9"/>
        <v>416.52</v>
      </c>
      <c r="CE6" s="34">
        <f t="shared" si="9"/>
        <v>429.23</v>
      </c>
      <c r="CF6" s="34">
        <f t="shared" si="9"/>
        <v>268.36</v>
      </c>
      <c r="CG6" s="34">
        <f t="shared" si="9"/>
        <v>602.87</v>
      </c>
      <c r="CH6" s="34">
        <f t="shared" si="9"/>
        <v>588.54999999999995</v>
      </c>
      <c r="CI6" s="34">
        <f t="shared" si="9"/>
        <v>561.54</v>
      </c>
      <c r="CJ6" s="34">
        <f t="shared" si="9"/>
        <v>553.77</v>
      </c>
      <c r="CK6" s="34">
        <f t="shared" si="9"/>
        <v>508.64</v>
      </c>
      <c r="CL6" s="33" t="str">
        <f>IF(CL7="","",IF(CL7="-","【-】","【"&amp;SUBSTITUTE(TEXT(CL7,"#,##0.00"),"-","△")&amp;"】"))</f>
        <v>【502.45】</v>
      </c>
      <c r="CM6" s="34">
        <f>IF(CM7="",NA(),CM7)</f>
        <v>48.84</v>
      </c>
      <c r="CN6" s="34">
        <f t="shared" ref="CN6:CV6" si="10">IF(CN7="",NA(),CN7)</f>
        <v>97.67</v>
      </c>
      <c r="CO6" s="34">
        <f t="shared" si="10"/>
        <v>46.51</v>
      </c>
      <c r="CP6" s="34">
        <f t="shared" si="10"/>
        <v>44.19</v>
      </c>
      <c r="CQ6" s="34">
        <f t="shared" si="10"/>
        <v>44.19</v>
      </c>
      <c r="CR6" s="34">
        <f t="shared" si="10"/>
        <v>35.64</v>
      </c>
      <c r="CS6" s="34">
        <f t="shared" si="10"/>
        <v>37.950000000000003</v>
      </c>
      <c r="CT6" s="34">
        <f t="shared" si="10"/>
        <v>34.92</v>
      </c>
      <c r="CU6" s="34">
        <f t="shared" si="10"/>
        <v>36.44</v>
      </c>
      <c r="CV6" s="34">
        <f t="shared" si="10"/>
        <v>34.29</v>
      </c>
      <c r="CW6" s="33" t="str">
        <f>IF(CW7="","",IF(CW7="-","【-】","【"&amp;SUBSTITUTE(TEXT(CW7,"#,##0.00"),"-","△")&amp;"】"))</f>
        <v>【35.35】</v>
      </c>
      <c r="CX6" s="34">
        <f>IF(CX7="",NA(),CX7)</f>
        <v>77.48</v>
      </c>
      <c r="CY6" s="34">
        <f t="shared" ref="CY6:DG6" si="11">IF(CY7="",NA(),CY7)</f>
        <v>77.27</v>
      </c>
      <c r="CZ6" s="34">
        <f t="shared" si="11"/>
        <v>76.150000000000006</v>
      </c>
      <c r="DA6" s="34">
        <f t="shared" si="11"/>
        <v>77.78</v>
      </c>
      <c r="DB6" s="34">
        <f t="shared" si="11"/>
        <v>81.73</v>
      </c>
      <c r="DC6" s="34">
        <f t="shared" si="11"/>
        <v>87.19</v>
      </c>
      <c r="DD6" s="34">
        <f t="shared" si="11"/>
        <v>88.2</v>
      </c>
      <c r="DE6" s="34">
        <f t="shared" si="11"/>
        <v>88.64</v>
      </c>
      <c r="DF6" s="34">
        <f t="shared" si="11"/>
        <v>89.93</v>
      </c>
      <c r="DG6" s="34">
        <f t="shared" si="11"/>
        <v>89.88</v>
      </c>
      <c r="DH6" s="33" t="str">
        <f>IF(DH7="","",IF(DH7="-","【-】","【"&amp;SUBSTITUTE(TEXT(DH7,"#,##0.00"),"-","△")&amp;"】"))</f>
        <v>【89.79】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3">
        <f t="shared" si="14"/>
        <v>0</v>
      </c>
      <c r="EK6" s="34">
        <f t="shared" si="14"/>
        <v>0.01</v>
      </c>
      <c r="EL6" s="33">
        <f t="shared" si="14"/>
        <v>0</v>
      </c>
      <c r="EM6" s="34">
        <f t="shared" si="14"/>
        <v>0.01</v>
      </c>
      <c r="EN6" s="33">
        <f t="shared" si="14"/>
        <v>0</v>
      </c>
      <c r="EO6" s="33" t="str">
        <f>IF(EO7="","",IF(EO7="-","【-】","【"&amp;SUBSTITUTE(TEXT(EO7,"#,##0.00"),"-","△")&amp;"】"))</f>
        <v>【0.00】</v>
      </c>
    </row>
    <row r="7" spans="1:145" s="35" customFormat="1" x14ac:dyDescent="0.15">
      <c r="A7" s="27"/>
      <c r="B7" s="36">
        <v>2017</v>
      </c>
      <c r="C7" s="36">
        <v>162019</v>
      </c>
      <c r="D7" s="36">
        <v>47</v>
      </c>
      <c r="E7" s="36">
        <v>17</v>
      </c>
      <c r="F7" s="36">
        <v>9</v>
      </c>
      <c r="G7" s="36">
        <v>0</v>
      </c>
      <c r="H7" s="36" t="s">
        <v>111</v>
      </c>
      <c r="I7" s="36" t="s">
        <v>112</v>
      </c>
      <c r="J7" s="36" t="s">
        <v>113</v>
      </c>
      <c r="K7" s="36" t="s">
        <v>114</v>
      </c>
      <c r="L7" s="36" t="s">
        <v>115</v>
      </c>
      <c r="M7" s="36" t="s">
        <v>116</v>
      </c>
      <c r="N7" s="37" t="s">
        <v>117</v>
      </c>
      <c r="O7" s="37" t="s">
        <v>118</v>
      </c>
      <c r="P7" s="37">
        <v>0.02</v>
      </c>
      <c r="Q7" s="37">
        <v>100</v>
      </c>
      <c r="R7" s="37">
        <v>3024</v>
      </c>
      <c r="S7" s="37">
        <v>418045</v>
      </c>
      <c r="T7" s="37">
        <v>1241.77</v>
      </c>
      <c r="U7" s="37">
        <v>336.65</v>
      </c>
      <c r="V7" s="37">
        <v>104</v>
      </c>
      <c r="W7" s="37">
        <v>0.03</v>
      </c>
      <c r="X7" s="37">
        <v>3466.67</v>
      </c>
      <c r="Y7" s="37">
        <v>35.5</v>
      </c>
      <c r="Z7" s="37">
        <v>35.15</v>
      </c>
      <c r="AA7" s="37">
        <v>34.46</v>
      </c>
      <c r="AB7" s="37">
        <v>32.99</v>
      </c>
      <c r="AC7" s="37">
        <v>45.09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1314.84</v>
      </c>
      <c r="BG7" s="37">
        <v>1251.53</v>
      </c>
      <c r="BH7" s="37">
        <v>1220.42</v>
      </c>
      <c r="BI7" s="37">
        <v>0</v>
      </c>
      <c r="BJ7" s="37">
        <v>0</v>
      </c>
      <c r="BK7" s="37">
        <v>3189.89</v>
      </c>
      <c r="BL7" s="37">
        <v>2585.83</v>
      </c>
      <c r="BM7" s="37">
        <v>2464.06</v>
      </c>
      <c r="BN7" s="37">
        <v>1914.94</v>
      </c>
      <c r="BO7" s="37">
        <v>1759.36</v>
      </c>
      <c r="BP7" s="37">
        <v>1943.9</v>
      </c>
      <c r="BQ7" s="37">
        <v>48.8</v>
      </c>
      <c r="BR7" s="37">
        <v>45.48</v>
      </c>
      <c r="BS7" s="37">
        <v>42.03</v>
      </c>
      <c r="BT7" s="37">
        <v>39.6</v>
      </c>
      <c r="BU7" s="37">
        <v>64.790000000000006</v>
      </c>
      <c r="BV7" s="37">
        <v>27.92</v>
      </c>
      <c r="BW7" s="37">
        <v>31.45</v>
      </c>
      <c r="BX7" s="37">
        <v>32.909999999999997</v>
      </c>
      <c r="BY7" s="37">
        <v>34.020000000000003</v>
      </c>
      <c r="BZ7" s="37">
        <v>37.200000000000003</v>
      </c>
      <c r="CA7" s="37">
        <v>37.340000000000003</v>
      </c>
      <c r="CB7" s="37">
        <v>360.47</v>
      </c>
      <c r="CC7" s="37">
        <v>388.2</v>
      </c>
      <c r="CD7" s="37">
        <v>416.52</v>
      </c>
      <c r="CE7" s="37">
        <v>429.23</v>
      </c>
      <c r="CF7" s="37">
        <v>268.36</v>
      </c>
      <c r="CG7" s="37">
        <v>602.87</v>
      </c>
      <c r="CH7" s="37">
        <v>588.54999999999995</v>
      </c>
      <c r="CI7" s="37">
        <v>561.54</v>
      </c>
      <c r="CJ7" s="37">
        <v>553.77</v>
      </c>
      <c r="CK7" s="37">
        <v>508.64</v>
      </c>
      <c r="CL7" s="37">
        <v>502.45</v>
      </c>
      <c r="CM7" s="37">
        <v>48.84</v>
      </c>
      <c r="CN7" s="37">
        <v>97.67</v>
      </c>
      <c r="CO7" s="37">
        <v>46.51</v>
      </c>
      <c r="CP7" s="37">
        <v>44.19</v>
      </c>
      <c r="CQ7" s="37">
        <v>44.19</v>
      </c>
      <c r="CR7" s="37">
        <v>35.64</v>
      </c>
      <c r="CS7" s="37">
        <v>37.950000000000003</v>
      </c>
      <c r="CT7" s="37">
        <v>34.92</v>
      </c>
      <c r="CU7" s="37">
        <v>36.44</v>
      </c>
      <c r="CV7" s="37">
        <v>34.29</v>
      </c>
      <c r="CW7" s="37">
        <v>35.35</v>
      </c>
      <c r="CX7" s="37">
        <v>77.48</v>
      </c>
      <c r="CY7" s="37">
        <v>77.27</v>
      </c>
      <c r="CZ7" s="37">
        <v>76.150000000000006</v>
      </c>
      <c r="DA7" s="37">
        <v>77.78</v>
      </c>
      <c r="DB7" s="37">
        <v>81.73</v>
      </c>
      <c r="DC7" s="37">
        <v>87.19</v>
      </c>
      <c r="DD7" s="37">
        <v>88.2</v>
      </c>
      <c r="DE7" s="37">
        <v>88.64</v>
      </c>
      <c r="DF7" s="37">
        <v>89.93</v>
      </c>
      <c r="DG7" s="37">
        <v>89.88</v>
      </c>
      <c r="DH7" s="37">
        <v>89.79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</v>
      </c>
      <c r="EK7" s="37">
        <v>0.01</v>
      </c>
      <c r="EL7" s="37">
        <v>0</v>
      </c>
      <c r="EM7" s="37">
        <v>0.01</v>
      </c>
      <c r="EN7" s="37">
        <v>0</v>
      </c>
      <c r="EO7" s="37">
        <v>0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119</v>
      </c>
      <c r="C9" s="39" t="s">
        <v>120</v>
      </c>
      <c r="D9" s="39" t="s">
        <v>121</v>
      </c>
      <c r="E9" s="39" t="s">
        <v>122</v>
      </c>
      <c r="F9" s="39" t="s">
        <v>123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61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2019-01-18T05:33:02Z</cp:lastPrinted>
  <dcterms:created xsi:type="dcterms:W3CDTF">2018-12-03T09:36:10Z</dcterms:created>
  <dcterms:modified xsi:type="dcterms:W3CDTF">2019-02-07T02:23:41Z</dcterms:modified>
  <cp:category/>
</cp:coreProperties>
</file>