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2高岡市\病院\"/>
    </mc:Choice>
  </mc:AlternateContent>
  <workbookProtection workbookAlgorithmName="SHA-512" workbookHashValue="LfsWdd2PxUUJKLBCeo1ZUoB4AfLRYRoP59dgRIfrCfGrygaU/gYNiwgEmtEzdxQitnnVna9/hkMHBYq0yFRWpQ==" workbookSaltValue="BXrXGVP8O7dEUQeggwu0V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MH78" i="4"/>
  <c r="IZ54" i="4"/>
  <c r="IZ32" i="4"/>
  <c r="FL54" i="4"/>
  <c r="CS78" i="4"/>
  <c r="BX54" i="4"/>
  <c r="BX32" i="4"/>
  <c r="MN32" i="4"/>
  <c r="FL32" i="4"/>
  <c r="C11" i="5"/>
  <c r="D11" i="5"/>
  <c r="E11" i="5"/>
  <c r="B11" i="5"/>
  <c r="KC78" i="4" l="1"/>
  <c r="HG54" i="4"/>
  <c r="HG32" i="4"/>
  <c r="AE54" i="4"/>
  <c r="FH78" i="4"/>
  <c r="DS54" i="4"/>
  <c r="DS32" i="4"/>
  <c r="AE32" i="4"/>
  <c r="AN78" i="4"/>
  <c r="KU54" i="4"/>
  <c r="KU32" i="4"/>
  <c r="BZ78" i="4"/>
  <c r="BI54" i="4"/>
  <c r="BI32" i="4"/>
  <c r="IK32" i="4"/>
  <c r="LY54" i="4"/>
  <c r="LY32" i="4"/>
  <c r="GT78" i="4"/>
  <c r="EW54" i="4"/>
  <c r="EW32" i="4"/>
  <c r="LO78" i="4"/>
  <c r="IK54" i="4"/>
  <c r="KF54" i="4"/>
  <c r="KF32" i="4"/>
  <c r="JJ78" i="4"/>
  <c r="GR54" i="4"/>
  <c r="GR32" i="4"/>
  <c r="DD32" i="4"/>
  <c r="U78" i="4"/>
  <c r="P54" i="4"/>
  <c r="P32" i="4"/>
  <c r="EO78" i="4"/>
  <c r="DD54" i="4"/>
  <c r="GA78" i="4"/>
  <c r="EH54" i="4"/>
  <c r="LJ54" i="4"/>
  <c r="BG78" i="4"/>
  <c r="AT54" i="4"/>
  <c r="AT32" i="4"/>
  <c r="LJ32" i="4"/>
  <c r="KV78" i="4"/>
  <c r="HV54" i="4"/>
  <c r="HV32" i="4"/>
  <c r="EH32" i="4"/>
</calcChain>
</file>

<file path=xl/sharedStrings.xml><?xml version="1.0" encoding="utf-8"?>
<sst xmlns="http://schemas.openxmlformats.org/spreadsheetml/2006/main" count="285" uniqueCount="160">
  <si>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</si>
  <si>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</si>
  <si>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</si>
  <si>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</si>
  <si>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</si>
  <si>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</si>
  <si>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</si>
  <si>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</si>
  <si>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</si>
  <si>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</si>
  <si>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</si>
  <si>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</si>
  <si>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</si>
  <si>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</si>
  <si>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</si>
  <si>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</si>
  <si>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</si>
  <si>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</si>
  <si>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</si>
  <si>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</si>
  <si>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</si>
  <si>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</si>
  <si>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</si>
  <si>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</si>
  <si>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</si>
  <si>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</si>
  <si>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</si>
  <si>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</si>
  <si>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</si>
  <si>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</si>
  <si>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</si>
  <si>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</si>
  <si>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</si>
  <si>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</si>
  <si>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</si>
  <si>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</si>
  <si>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</si>
  <si>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</si>
  <si>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</si>
  <si>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</si>
  <si>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</si>
  <si>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</si>
  <si>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</si>
  <si>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</si>
  <si>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</si>
  <si>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</si>
  <si>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</si>
  <si>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</si>
  <si>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</si>
  <si>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</si>
  <si>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</si>
  <si>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</si>
  <si>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</si>
  <si>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</si>
  <si>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</si>
  <si>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</si>
  <si>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</si>
  <si>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</si>
  <si>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</si>
  <si>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</si>
  <si>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</si>
  <si>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</si>
  <si>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</si>
  <si>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</si>
  <si>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</si>
  <si>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</si>
  <si>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</si>
  <si>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</si>
  <si>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</si>
  <si>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</si>
  <si>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</si>
  <si>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</si>
  <si>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</si>
  <si>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</si>
  <si>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</si>
  <si>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</si>
  <si>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</si>
  <si>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</si>
  <si>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</si>
  <si>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</si>
  <si>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</si>
  <si>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</si>
  <si>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</si>
  <si>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</si>
  <si>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</si>
  <si>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</si>
  <si>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</si>
  <si>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</si>
  <si>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</si>
  <si>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</si>
  <si>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</si>
  <si>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</si>
  <si>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</si>
  <si>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</si>
  <si>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</si>
  <si>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</si>
  <si>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</si>
  <si>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</si>
  <si>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</si>
  <si>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</si>
  <si>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</si>
  <si>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</si>
  <si>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</si>
  <si>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</si>
  <si>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</si>
  <si>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</si>
  <si>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</si>
  <si>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</si>
  <si>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</si>
  <si>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</si>
  <si>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</si>
  <si>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</si>
  <si>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</si>
  <si>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</si>
  <si>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</si>
  <si>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</si>
  <si>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</si>
  <si>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</si>
  <si>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</si>
  <si>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</si>
  <si>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</si>
  <si>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</si>
  <si>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</si>
  <si>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</si>
  <si>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</si>
  <si>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</si>
  <si>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</si>
  <si>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</si>
  <si>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</si>
  <si>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</si>
  <si>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</si>
  <si>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</si>
  <si>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</si>
  <si>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</si>
  <si>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</si>
  <si>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</si>
  <si>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</si>
  <si>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</si>
  <si>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</si>
  <si>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</si>
  <si>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</si>
  <si>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400床以上～500床未満</t>
  </si>
  <si>
    <t>非設置</t>
  </si>
  <si>
    <t>直営</t>
  </si>
  <si>
    <t>対象</t>
  </si>
  <si>
    <t>ド 透 I 未 訓 ガ</t>
  </si>
  <si>
    <t>救 臨 が 感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</si>
  <si>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</si>
  <si>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</si>
  <si>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</si>
  <si>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</si>
  <si>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</si>
  <si>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</si>
  <si>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</si>
  <si>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</si>
  <si>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</si>
  <si>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群輪番制病院として医療圏内の救急医療の一翼を担うとともに、医療圏の急性期医療や、地域がん診療連携拠点病院としての高度医療、公立病院として民間病院では限界のある精神・結核・感染症等の政策的医療を堅持しているところである。</t>
    <rPh sb="0" eb="2">
      <t>ビョウイン</t>
    </rPh>
    <rPh sb="2" eb="3">
      <t>グン</t>
    </rPh>
    <rPh sb="3" eb="6">
      <t>リンバンセイ</t>
    </rPh>
    <rPh sb="6" eb="8">
      <t>ビョウイン</t>
    </rPh>
    <rPh sb="11" eb="13">
      <t>イリョウ</t>
    </rPh>
    <rPh sb="13" eb="14">
      <t>ケン</t>
    </rPh>
    <rPh sb="14" eb="15">
      <t>ナイ</t>
    </rPh>
    <rPh sb="16" eb="18">
      <t>キュウキュウ</t>
    </rPh>
    <rPh sb="18" eb="20">
      <t>イリョウ</t>
    </rPh>
    <rPh sb="21" eb="23">
      <t>イチヨク</t>
    </rPh>
    <rPh sb="24" eb="25">
      <t>ニナ</t>
    </rPh>
    <rPh sb="31" eb="33">
      <t>イリョウ</t>
    </rPh>
    <rPh sb="33" eb="34">
      <t>ケン</t>
    </rPh>
    <rPh sb="35" eb="38">
      <t>キュウセイキ</t>
    </rPh>
    <rPh sb="38" eb="40">
      <t>イリョウ</t>
    </rPh>
    <rPh sb="42" eb="44">
      <t>チイキ</t>
    </rPh>
    <rPh sb="46" eb="48">
      <t>シンリョウ</t>
    </rPh>
    <rPh sb="48" eb="50">
      <t>レンケイ</t>
    </rPh>
    <rPh sb="50" eb="52">
      <t>キョテン</t>
    </rPh>
    <rPh sb="52" eb="54">
      <t>ビョウイン</t>
    </rPh>
    <rPh sb="58" eb="60">
      <t>コウド</t>
    </rPh>
    <rPh sb="60" eb="62">
      <t>イリョウ</t>
    </rPh>
    <rPh sb="63" eb="65">
      <t>コウリツ</t>
    </rPh>
    <rPh sb="65" eb="67">
      <t>ビョウイン</t>
    </rPh>
    <rPh sb="70" eb="72">
      <t>ミンカン</t>
    </rPh>
    <rPh sb="72" eb="74">
      <t>ビョウイン</t>
    </rPh>
    <rPh sb="76" eb="78">
      <t>ゲンカイ</t>
    </rPh>
    <rPh sb="81" eb="83">
      <t>セイシン</t>
    </rPh>
    <rPh sb="84" eb="86">
      <t>ケッカク</t>
    </rPh>
    <rPh sb="87" eb="90">
      <t>カンセンショウ</t>
    </rPh>
    <rPh sb="90" eb="91">
      <t>トウ</t>
    </rPh>
    <rPh sb="92" eb="95">
      <t>セイサクテキ</t>
    </rPh>
    <rPh sb="95" eb="97">
      <t>イリョウ</t>
    </rPh>
    <rPh sb="98" eb="100">
      <t>ケンジ</t>
    </rPh>
    <phoneticPr fontId="5"/>
  </si>
  <si>
    <t>　収益面では入院・外来患者１人１日当たりの収益が伸びており、収益構造は改善しつつある。一方で医業収支比率は96.2％であり、政策的医療などの不採算部門以外の医業収益のさらなる確保のため、新たな収益（診療報酬加算）の検討など今後も収益体質の強化を図り、医業収支の改善を目指す必要がある。
　費用面では、職員給与費、材料費それぞれの医業収益比率が類似団体と比べポイントは低いが、さらなる費用削減について検討していく必要がある。一方で、有形固定資産等の減価償却率は全国平均、類似団体比較でもはるかに高いポイントとなっており、今後は老朽化による修繕費の増加が懸念される。計画的な修繕の実行により費用を抑制しつつも、一方で機器等の継続的・計画的な更新も実施し、当院の医療の質の維持・向上を図っていく必要がある。</t>
    <rPh sb="1" eb="4">
      <t>シュウエキメン</t>
    </rPh>
    <rPh sb="6" eb="8">
      <t>ニュウイン</t>
    </rPh>
    <rPh sb="9" eb="11">
      <t>ガイライ</t>
    </rPh>
    <rPh sb="11" eb="13">
      <t>カンジャ</t>
    </rPh>
    <rPh sb="14" eb="15">
      <t>ニン</t>
    </rPh>
    <rPh sb="16" eb="17">
      <t>ニチ</t>
    </rPh>
    <rPh sb="17" eb="18">
      <t>ア</t>
    </rPh>
    <rPh sb="21" eb="23">
      <t>シュウエキ</t>
    </rPh>
    <rPh sb="24" eb="25">
      <t>ノ</t>
    </rPh>
    <rPh sb="30" eb="32">
      <t>シュウエキ</t>
    </rPh>
    <rPh sb="32" eb="34">
      <t>コウゾウ</t>
    </rPh>
    <rPh sb="35" eb="37">
      <t>カイゼン</t>
    </rPh>
    <rPh sb="43" eb="45">
      <t>イッポウ</t>
    </rPh>
    <rPh sb="46" eb="48">
      <t>イギョウ</t>
    </rPh>
    <rPh sb="48" eb="50">
      <t>シュウシ</t>
    </rPh>
    <rPh sb="50" eb="52">
      <t>ヒリツ</t>
    </rPh>
    <rPh sb="62" eb="65">
      <t>セイサクテキ</t>
    </rPh>
    <rPh sb="65" eb="67">
      <t>イリョウ</t>
    </rPh>
    <rPh sb="70" eb="73">
      <t>フサイサン</t>
    </rPh>
    <rPh sb="73" eb="75">
      <t>ブモン</t>
    </rPh>
    <rPh sb="75" eb="77">
      <t>イガイ</t>
    </rPh>
    <rPh sb="78" eb="80">
      <t>イギョウ</t>
    </rPh>
    <rPh sb="80" eb="82">
      <t>シュウエキ</t>
    </rPh>
    <rPh sb="87" eb="89">
      <t>カクホ</t>
    </rPh>
    <rPh sb="111" eb="113">
      <t>コンゴ</t>
    </rPh>
    <rPh sb="114" eb="116">
      <t>シュウエキ</t>
    </rPh>
    <rPh sb="116" eb="118">
      <t>タイシツ</t>
    </rPh>
    <rPh sb="119" eb="121">
      <t>キョウカ</t>
    </rPh>
    <rPh sb="122" eb="123">
      <t>ハカ</t>
    </rPh>
    <rPh sb="125" eb="127">
      <t>イギョウ</t>
    </rPh>
    <rPh sb="127" eb="129">
      <t>シュウシ</t>
    </rPh>
    <rPh sb="130" eb="132">
      <t>カイゼン</t>
    </rPh>
    <rPh sb="133" eb="135">
      <t>メザ</t>
    </rPh>
    <rPh sb="136" eb="138">
      <t>ヒツヨウ</t>
    </rPh>
    <rPh sb="150" eb="152">
      <t>ショクイン</t>
    </rPh>
    <rPh sb="152" eb="154">
      <t>キュウヨ</t>
    </rPh>
    <rPh sb="154" eb="155">
      <t>ヒ</t>
    </rPh>
    <rPh sb="156" eb="159">
      <t>ザイリョウヒ</t>
    </rPh>
    <rPh sb="164" eb="166">
      <t>イギョウ</t>
    </rPh>
    <rPh sb="166" eb="168">
      <t>シュウエキ</t>
    </rPh>
    <rPh sb="168" eb="170">
      <t>ヒリツ</t>
    </rPh>
    <rPh sb="171" eb="173">
      <t>ルイジ</t>
    </rPh>
    <rPh sb="173" eb="175">
      <t>ダンタイ</t>
    </rPh>
    <rPh sb="176" eb="177">
      <t>クラ</t>
    </rPh>
    <rPh sb="183" eb="184">
      <t>ヒク</t>
    </rPh>
    <rPh sb="191" eb="193">
      <t>ヒヨウ</t>
    </rPh>
    <rPh sb="193" eb="195">
      <t>サクゲン</t>
    </rPh>
    <rPh sb="199" eb="201">
      <t>ケントウ</t>
    </rPh>
    <rPh sb="205" eb="207">
      <t>ヒツヨウ</t>
    </rPh>
    <rPh sb="211" eb="213">
      <t>イッポウ</t>
    </rPh>
    <rPh sb="229" eb="231">
      <t>ゼンコク</t>
    </rPh>
    <rPh sb="231" eb="233">
      <t>ヘイキン</t>
    </rPh>
    <rPh sb="234" eb="236">
      <t>ルイジ</t>
    </rPh>
    <rPh sb="236" eb="238">
      <t>ダンタイ</t>
    </rPh>
    <rPh sb="238" eb="240">
      <t>ヒカク</t>
    </rPh>
    <rPh sb="246" eb="247">
      <t>タカ</t>
    </rPh>
    <rPh sb="259" eb="261">
      <t>コンゴ</t>
    </rPh>
    <rPh sb="262" eb="265">
      <t>ロウキュウカ</t>
    </rPh>
    <rPh sb="268" eb="271">
      <t>シュウゼンヒ</t>
    </rPh>
    <rPh sb="272" eb="273">
      <t>ゾウ</t>
    </rPh>
    <rPh sb="273" eb="274">
      <t>カ</t>
    </rPh>
    <rPh sb="275" eb="277">
      <t>ケネン</t>
    </rPh>
    <rPh sb="281" eb="284">
      <t>ケイカクテキ</t>
    </rPh>
    <rPh sb="285" eb="287">
      <t>シュウゼン</t>
    </rPh>
    <rPh sb="288" eb="290">
      <t>ジッコウ</t>
    </rPh>
    <rPh sb="293" eb="295">
      <t>ヒヨウ</t>
    </rPh>
    <rPh sb="296" eb="298">
      <t>ヨクセイ</t>
    </rPh>
    <rPh sb="303" eb="305">
      <t>イッポウ</t>
    </rPh>
    <phoneticPr fontId="5"/>
  </si>
  <si>
    <t>　平成29年度経常収支比率では、減価償却費の大幅な減少等により前年度から改善し100を超え、収支黒字となっている。医業収支については全国平均を上回っているものの、100を超えるよう今後も一層の取り組みが必要である。
　累積欠損金比率は、減価償却費が経常収支を圧迫し、収支赤字が続いた結果、平成28年度まで欠損金が積み上がったが、平成29年度の収支が黒字に転じたため累積欠損金は減少している。今後も収支改善を図り黒字経営を継続するため、地域医療ビジョンとの整合性をとりながら、さらなる医療の質の向上と経営の安定に取り組む。病床利用率については全国平均並みであり、今後も新規入院患者の獲得に向け努めていく。
　入院については、新規入院患者の確保に向けた取り組みを推進した一方でがん患者の減少により新規入院患者が減少し、手術件数も減少したことで単価が減少、１人１日当たり収益もやや減少した。外来では、患者数は減少したが逆紹介の推進により単価が増加、１人１日当たりの収益も増加となった。今後もさらに地域医療機関との連携を強化し、紹介患者の増加につなげ、収益増加を図っていく。
　職員給与費対医業収益比率では、医師及び看護師の職員増のほか、非常勤職員の常勤換算数の増加などが影響し、前年度比で増加した。今後も適正な人員配置を検討していく。材料費対医業収益比率については、材料費で外来化学療法における抗がん剤使用増加（薬品費）による増加があり、比率が上昇した。これについては今後も材料費の削減に取り組む。一方で、本院でのがん治療の取り組みの結果であり評価できるものである。</t>
    <rPh sb="1" eb="3">
      <t>ヘイセイ</t>
    </rPh>
    <rPh sb="5" eb="7">
      <t>ネンド</t>
    </rPh>
    <rPh sb="7" eb="9">
      <t>ケイジョウ</t>
    </rPh>
    <rPh sb="9" eb="11">
      <t>シュウシ</t>
    </rPh>
    <rPh sb="11" eb="13">
      <t>ヒリツ</t>
    </rPh>
    <rPh sb="16" eb="18">
      <t>ゲンカ</t>
    </rPh>
    <rPh sb="18" eb="20">
      <t>ショウキャク</t>
    </rPh>
    <rPh sb="20" eb="21">
      <t>ヒ</t>
    </rPh>
    <rPh sb="22" eb="24">
      <t>オオハバ</t>
    </rPh>
    <rPh sb="25" eb="27">
      <t>ゲンショウ</t>
    </rPh>
    <rPh sb="27" eb="28">
      <t>トウ</t>
    </rPh>
    <rPh sb="31" eb="34">
      <t>ゼンネンド</t>
    </rPh>
    <rPh sb="36" eb="38">
      <t>カイゼン</t>
    </rPh>
    <rPh sb="43" eb="44">
      <t>コ</t>
    </rPh>
    <rPh sb="46" eb="48">
      <t>シュウシ</t>
    </rPh>
    <rPh sb="57" eb="59">
      <t>イギョウ</t>
    </rPh>
    <rPh sb="59" eb="61">
      <t>シュウシ</t>
    </rPh>
    <rPh sb="66" eb="68">
      <t>ゼンコク</t>
    </rPh>
    <rPh sb="68" eb="70">
      <t>ヘイキン</t>
    </rPh>
    <rPh sb="71" eb="73">
      <t>ウワマワ</t>
    </rPh>
    <rPh sb="85" eb="86">
      <t>コ</t>
    </rPh>
    <rPh sb="90" eb="92">
      <t>コンゴ</t>
    </rPh>
    <rPh sb="93" eb="95">
      <t>イッソウ</t>
    </rPh>
    <rPh sb="96" eb="97">
      <t>ト</t>
    </rPh>
    <rPh sb="98" eb="99">
      <t>ク</t>
    </rPh>
    <rPh sb="101" eb="103">
      <t>ヒツヨウ</t>
    </rPh>
    <rPh sb="109" eb="111">
      <t>ルイセキ</t>
    </rPh>
    <rPh sb="111" eb="114">
      <t>ケッソンキン</t>
    </rPh>
    <rPh sb="114" eb="116">
      <t>ヒリツ</t>
    </rPh>
    <rPh sb="118" eb="120">
      <t>ゲンカ</t>
    </rPh>
    <rPh sb="120" eb="122">
      <t>ショウキャク</t>
    </rPh>
    <rPh sb="122" eb="123">
      <t>ヒ</t>
    </rPh>
    <rPh sb="124" eb="126">
      <t>ケイジョウ</t>
    </rPh>
    <rPh sb="126" eb="128">
      <t>シュウシ</t>
    </rPh>
    <rPh sb="129" eb="131">
      <t>アッパク</t>
    </rPh>
    <rPh sb="133" eb="135">
      <t>シュウシ</t>
    </rPh>
    <rPh sb="135" eb="137">
      <t>アカジ</t>
    </rPh>
    <rPh sb="138" eb="139">
      <t>ツヅ</t>
    </rPh>
    <rPh sb="141" eb="143">
      <t>ケッカ</t>
    </rPh>
    <rPh sb="144" eb="146">
      <t>ヘイセイ</t>
    </rPh>
    <rPh sb="148" eb="150">
      <t>ネンド</t>
    </rPh>
    <rPh sb="152" eb="155">
      <t>ケッソンキン</t>
    </rPh>
    <rPh sb="156" eb="157">
      <t>ツ</t>
    </rPh>
    <rPh sb="158" eb="159">
      <t>ア</t>
    </rPh>
    <rPh sb="164" eb="166">
      <t>ヘイセイ</t>
    </rPh>
    <rPh sb="168" eb="170">
      <t>ネンド</t>
    </rPh>
    <rPh sb="171" eb="173">
      <t>シュウシ</t>
    </rPh>
    <rPh sb="174" eb="176">
      <t>クロジ</t>
    </rPh>
    <rPh sb="177" eb="178">
      <t>テン</t>
    </rPh>
    <rPh sb="182" eb="184">
      <t>ルイセキ</t>
    </rPh>
    <rPh sb="184" eb="187">
      <t>ケッソンキン</t>
    </rPh>
    <rPh sb="188" eb="190">
      <t>ゲンショウ</t>
    </rPh>
    <rPh sb="195" eb="197">
      <t>コンゴ</t>
    </rPh>
    <rPh sb="198" eb="200">
      <t>シュウシ</t>
    </rPh>
    <rPh sb="200" eb="202">
      <t>カイゼン</t>
    </rPh>
    <rPh sb="203" eb="204">
      <t>ハカ</t>
    </rPh>
    <rPh sb="205" eb="207">
      <t>クロジ</t>
    </rPh>
    <rPh sb="207" eb="209">
      <t>ケイエイ</t>
    </rPh>
    <rPh sb="210" eb="212">
      <t>ケイゾク</t>
    </rPh>
    <rPh sb="217" eb="219">
      <t>チイキ</t>
    </rPh>
    <rPh sb="219" eb="221">
      <t>イリョウ</t>
    </rPh>
    <rPh sb="227" eb="230">
      <t>セイゴウセイ</t>
    </rPh>
    <rPh sb="241" eb="243">
      <t>イリョウ</t>
    </rPh>
    <rPh sb="244" eb="245">
      <t>シツ</t>
    </rPh>
    <rPh sb="246" eb="248">
      <t>コウジョウ</t>
    </rPh>
    <rPh sb="249" eb="251">
      <t>ケイエイ</t>
    </rPh>
    <rPh sb="252" eb="254">
      <t>アンテイ</t>
    </rPh>
    <rPh sb="255" eb="256">
      <t>ト</t>
    </rPh>
    <rPh sb="257" eb="258">
      <t>ク</t>
    </rPh>
    <rPh sb="270" eb="272">
      <t>ゼンコク</t>
    </rPh>
    <rPh sb="272" eb="274">
      <t>ヘイキン</t>
    </rPh>
    <rPh sb="274" eb="275">
      <t>ナ</t>
    </rPh>
    <rPh sb="333" eb="335">
      <t>イッポウ</t>
    </rPh>
    <rPh sb="338" eb="340">
      <t>カンジャ</t>
    </rPh>
    <rPh sb="341" eb="343">
      <t>ゲンショウ</t>
    </rPh>
    <rPh sb="353" eb="355">
      <t>ゲンショウ</t>
    </rPh>
    <rPh sb="362" eb="364">
      <t>ゲンショウ</t>
    </rPh>
    <rPh sb="372" eb="374">
      <t>ゲンショウ</t>
    </rPh>
    <rPh sb="387" eb="389">
      <t>ゲンショウ</t>
    </rPh>
    <rPh sb="392" eb="394">
      <t>ガイライ</t>
    </rPh>
    <rPh sb="397" eb="399">
      <t>カンジャ</t>
    </rPh>
    <rPh sb="399" eb="400">
      <t>スウ</t>
    </rPh>
    <rPh sb="401" eb="403">
      <t>ゲンショウ</t>
    </rPh>
    <rPh sb="406" eb="407">
      <t>ギャク</t>
    </rPh>
    <rPh sb="407" eb="409">
      <t>ショウカイ</t>
    </rPh>
    <rPh sb="410" eb="412">
      <t>スイシン</t>
    </rPh>
    <rPh sb="415" eb="417">
      <t>タンカ</t>
    </rPh>
    <rPh sb="418" eb="420">
      <t>ゾウカ</t>
    </rPh>
    <rPh sb="422" eb="423">
      <t>ニン</t>
    </rPh>
    <rPh sb="424" eb="425">
      <t>ヒ</t>
    </rPh>
    <rPh sb="425" eb="426">
      <t>ア</t>
    </rPh>
    <rPh sb="429" eb="431">
      <t>シュウエキ</t>
    </rPh>
    <rPh sb="432" eb="434">
      <t>ゾウカ</t>
    </rPh>
    <rPh sb="485" eb="487">
      <t>ショクイン</t>
    </rPh>
    <rPh sb="487" eb="489">
      <t>キュウヨ</t>
    </rPh>
    <rPh sb="489" eb="490">
      <t>ヒ</t>
    </rPh>
    <rPh sb="490" eb="491">
      <t>タイ</t>
    </rPh>
    <rPh sb="491" eb="493">
      <t>イギョウ</t>
    </rPh>
    <rPh sb="493" eb="495">
      <t>シュウエキ</t>
    </rPh>
    <rPh sb="495" eb="497">
      <t>ヒリツ</t>
    </rPh>
    <rPh sb="500" eb="502">
      <t>イシ</t>
    </rPh>
    <rPh sb="502" eb="503">
      <t>オヨ</t>
    </rPh>
    <rPh sb="504" eb="507">
      <t>カンゴシ</t>
    </rPh>
    <rPh sb="508" eb="510">
      <t>ショクイン</t>
    </rPh>
    <rPh sb="510" eb="511">
      <t>ゾウ</t>
    </rPh>
    <rPh sb="515" eb="518">
      <t>ヒジョウキン</t>
    </rPh>
    <rPh sb="518" eb="520">
      <t>ショクイン</t>
    </rPh>
    <rPh sb="521" eb="523">
      <t>ジョウキン</t>
    </rPh>
    <rPh sb="523" eb="525">
      <t>カンザン</t>
    </rPh>
    <rPh sb="525" eb="526">
      <t>スウ</t>
    </rPh>
    <rPh sb="527" eb="529">
      <t>ゾウカ</t>
    </rPh>
    <rPh sb="532" eb="534">
      <t>エイキョウ</t>
    </rPh>
    <rPh sb="536" eb="540">
      <t>ゼンネンドヒ</t>
    </rPh>
    <rPh sb="541" eb="543">
      <t>ゾウカ</t>
    </rPh>
    <rPh sb="546" eb="548">
      <t>コンゴ</t>
    </rPh>
    <rPh sb="549" eb="551">
      <t>テキセイ</t>
    </rPh>
    <rPh sb="552" eb="554">
      <t>ジンイン</t>
    </rPh>
    <rPh sb="554" eb="556">
      <t>ハイチ</t>
    </rPh>
    <rPh sb="557" eb="559">
      <t>ケントウ</t>
    </rPh>
    <rPh sb="564" eb="566">
      <t>ザイリョウ</t>
    </rPh>
    <rPh sb="566" eb="567">
      <t>ヒ</t>
    </rPh>
    <rPh sb="567" eb="568">
      <t>タイ</t>
    </rPh>
    <rPh sb="568" eb="570">
      <t>イギョウ</t>
    </rPh>
    <rPh sb="570" eb="572">
      <t>シュウエキ</t>
    </rPh>
    <rPh sb="572" eb="574">
      <t>ヒリツ</t>
    </rPh>
    <rPh sb="580" eb="583">
      <t>ザイリョウヒ</t>
    </rPh>
    <rPh sb="584" eb="586">
      <t>ガイライ</t>
    </rPh>
    <rPh sb="586" eb="588">
      <t>カガク</t>
    </rPh>
    <rPh sb="588" eb="590">
      <t>リョウホウ</t>
    </rPh>
    <rPh sb="594" eb="595">
      <t>コウ</t>
    </rPh>
    <rPh sb="597" eb="598">
      <t>ザイ</t>
    </rPh>
    <rPh sb="598" eb="600">
      <t>シヨウ</t>
    </rPh>
    <rPh sb="600" eb="602">
      <t>ゾウカ</t>
    </rPh>
    <rPh sb="603" eb="605">
      <t>ヤクヒン</t>
    </rPh>
    <rPh sb="605" eb="606">
      <t>ヒ</t>
    </rPh>
    <rPh sb="610" eb="612">
      <t>ゾウカ</t>
    </rPh>
    <rPh sb="616" eb="618">
      <t>ヒリツ</t>
    </rPh>
    <rPh sb="619" eb="621">
      <t>ジョウショウ</t>
    </rPh>
    <rPh sb="631" eb="633">
      <t>コンゴ</t>
    </rPh>
    <rPh sb="634" eb="637">
      <t>ザイリョウヒ</t>
    </rPh>
    <rPh sb="638" eb="640">
      <t>サクゲン</t>
    </rPh>
    <rPh sb="641" eb="642">
      <t>ト</t>
    </rPh>
    <rPh sb="643" eb="644">
      <t>ク</t>
    </rPh>
    <rPh sb="646" eb="648">
      <t>イッポウ</t>
    </rPh>
    <rPh sb="650" eb="652">
      <t>ホンイン</t>
    </rPh>
    <rPh sb="656" eb="658">
      <t>チリョウ</t>
    </rPh>
    <rPh sb="659" eb="660">
      <t>ト</t>
    </rPh>
    <rPh sb="661" eb="662">
      <t>ク</t>
    </rPh>
    <rPh sb="664" eb="666">
      <t>ケッカ</t>
    </rPh>
    <rPh sb="669" eb="671">
      <t>ヒョウカ</t>
    </rPh>
    <phoneticPr fontId="5"/>
  </si>
  <si>
    <t>　有形固定資産減価償却率、器械備品減価償却率を見ても、全国平均、類似団体との比較で10ポイント以上上回っており、平成12年度に建設した病院全体分のほか、建設と同時に導入した医療機器等の老朽化も顕著に表れてきている。
今後はこれらに対する修繕も増大することが予想され、収支面では費用の増加が懸念される。
　1床当たり有形固定資産については、前年度から病床数に増減はないものの、救急外来の改修があり微増したものと考えられる。
　今後も当院の財政規模を考慮し、施設等の投資計画の見直しを適切なタイミングで行っていく。</t>
    <rPh sb="1" eb="3">
      <t>ユウケイ</t>
    </rPh>
    <rPh sb="3" eb="5">
      <t>コテイ</t>
    </rPh>
    <rPh sb="5" eb="7">
      <t>シサン</t>
    </rPh>
    <rPh sb="7" eb="9">
      <t>ゲンカ</t>
    </rPh>
    <rPh sb="9" eb="11">
      <t>ショウキャク</t>
    </rPh>
    <rPh sb="11" eb="12">
      <t>リツ</t>
    </rPh>
    <rPh sb="15" eb="17">
      <t>ビヒン</t>
    </rPh>
    <rPh sb="17" eb="19">
      <t>ゲンカ</t>
    </rPh>
    <rPh sb="19" eb="21">
      <t>ショウキャク</t>
    </rPh>
    <rPh sb="21" eb="22">
      <t>リツ</t>
    </rPh>
    <rPh sb="23" eb="24">
      <t>ミ</t>
    </rPh>
    <rPh sb="27" eb="29">
      <t>ゼンコク</t>
    </rPh>
    <rPh sb="29" eb="31">
      <t>ヘイキン</t>
    </rPh>
    <rPh sb="32" eb="34">
      <t>ルイジ</t>
    </rPh>
    <rPh sb="34" eb="36">
      <t>ダンタイ</t>
    </rPh>
    <rPh sb="38" eb="40">
      <t>ヒカク</t>
    </rPh>
    <rPh sb="47" eb="49">
      <t>イジョウ</t>
    </rPh>
    <rPh sb="49" eb="51">
      <t>ウワマワ</t>
    </rPh>
    <rPh sb="56" eb="58">
      <t>ヘイセイ</t>
    </rPh>
    <rPh sb="60" eb="62">
      <t>ネンド</t>
    </rPh>
    <rPh sb="63" eb="65">
      <t>ケンセツ</t>
    </rPh>
    <rPh sb="67" eb="69">
      <t>ビョウイン</t>
    </rPh>
    <rPh sb="69" eb="71">
      <t>ゼンタイ</t>
    </rPh>
    <rPh sb="71" eb="72">
      <t>ブン</t>
    </rPh>
    <rPh sb="76" eb="78">
      <t>ケンセツ</t>
    </rPh>
    <rPh sb="79" eb="81">
      <t>ドウジ</t>
    </rPh>
    <rPh sb="82" eb="84">
      <t>ドウニュウ</t>
    </rPh>
    <rPh sb="86" eb="88">
      <t>イリョウ</t>
    </rPh>
    <rPh sb="88" eb="90">
      <t>キキ</t>
    </rPh>
    <rPh sb="90" eb="91">
      <t>トウ</t>
    </rPh>
    <rPh sb="92" eb="95">
      <t>ロウキュウカ</t>
    </rPh>
    <rPh sb="96" eb="98">
      <t>ケンチョ</t>
    </rPh>
    <rPh sb="99" eb="100">
      <t>アラワ</t>
    </rPh>
    <rPh sb="108" eb="110">
      <t>コンゴ</t>
    </rPh>
    <rPh sb="115" eb="116">
      <t>タイ</t>
    </rPh>
    <rPh sb="118" eb="120">
      <t>シュウゼン</t>
    </rPh>
    <rPh sb="121" eb="123">
      <t>ゾウダイ</t>
    </rPh>
    <rPh sb="128" eb="130">
      <t>ヨソウ</t>
    </rPh>
    <rPh sb="133" eb="135">
      <t>シュウシ</t>
    </rPh>
    <rPh sb="135" eb="136">
      <t>メン</t>
    </rPh>
    <rPh sb="138" eb="140">
      <t>ヒヨウ</t>
    </rPh>
    <rPh sb="141" eb="143">
      <t>ゾウカ</t>
    </rPh>
    <rPh sb="144" eb="146">
      <t>ケネン</t>
    </rPh>
    <rPh sb="153" eb="154">
      <t>ショウ</t>
    </rPh>
    <rPh sb="154" eb="155">
      <t>ア</t>
    </rPh>
    <rPh sb="157" eb="159">
      <t>ユウケイ</t>
    </rPh>
    <rPh sb="159" eb="161">
      <t>コテイ</t>
    </rPh>
    <rPh sb="161" eb="163">
      <t>シサン</t>
    </rPh>
    <rPh sb="169" eb="171">
      <t>ゼンネン</t>
    </rPh>
    <rPh sb="171" eb="172">
      <t>ド</t>
    </rPh>
    <rPh sb="174" eb="177">
      <t>ビョウショウスウ</t>
    </rPh>
    <rPh sb="178" eb="180">
      <t>ゾウゲン</t>
    </rPh>
    <rPh sb="187" eb="189">
      <t>キュウキュウ</t>
    </rPh>
    <rPh sb="189" eb="191">
      <t>ガイライ</t>
    </rPh>
    <rPh sb="192" eb="194">
      <t>カイシュウ</t>
    </rPh>
    <rPh sb="197" eb="199">
      <t>ビゾウ</t>
    </rPh>
    <rPh sb="204" eb="205">
      <t>カンガ</t>
    </rPh>
    <rPh sb="212" eb="214">
      <t>コンゴ</t>
    </rPh>
    <rPh sb="215" eb="217">
      <t>トウイン</t>
    </rPh>
    <rPh sb="218" eb="220">
      <t>ザイセイ</t>
    </rPh>
    <rPh sb="220" eb="222">
      <t>キボ</t>
    </rPh>
    <rPh sb="223" eb="225">
      <t>コウリョ</t>
    </rPh>
    <rPh sb="227" eb="229">
      <t>シセツ</t>
    </rPh>
    <rPh sb="229" eb="230">
      <t>トウ</t>
    </rPh>
    <rPh sb="231" eb="233">
      <t>トウシ</t>
    </rPh>
    <rPh sb="233" eb="235">
      <t>ケイカク</t>
    </rPh>
    <rPh sb="236" eb="238">
      <t>ミナオ</t>
    </rPh>
    <rPh sb="240" eb="242">
      <t>テキセツ</t>
    </rPh>
    <rPh sb="249" eb="25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</si>
</sst>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75.8</c:v>
                </c:pt>
                <c:pt idx="1">
                  <c:v>68</c:v>
                </c:pt>
                <c:pt idx="2">
                  <c:v>65.2</c:v>
                </c:pt>
                <c:pt idx="3">
                  <c:v>75.900000000000006</c:v>
                </c:pt>
                <c:pt idx="4">
                  <c:v>76.400000000000006</c:v>
                </c:pt>
              </c:numCache>
            </c:numRef>
          </c:val>
          <c:extLst xmlns:c16r2="http://schemas.microsoft.com/office/drawing/2015/06/chart">
            <c:ext xmlns:c16="http://schemas.microsoft.com/office/drawing/2014/chart" uri="{C3380CC4-5D6E-409C-BE32-E72D297353CC}">
              <c16:uniqueId val="{00000000-65AC-4754-8C44-0338EEA36727}"/>
            </c:ext>
          </c:extLst>
        </c:ser>
        <c:dLbls>
          <c:showLegendKey val="0"/>
          <c:showVal val="0"/>
          <c:showCatName val="0"/>
          <c:showSerName val="0"/>
          <c:showPercent val="0"/>
          <c:showBubbleSize val="0"/>
        </c:dLbls>
        <c:gapWidth val="150"/>
        <c:axId val="12941216"/>
        <c:axId val="129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65AC-4754-8C44-0338EEA36727}"/>
            </c:ext>
          </c:extLst>
        </c:ser>
        <c:dLbls>
          <c:showLegendKey val="0"/>
          <c:showVal val="0"/>
          <c:showCatName val="0"/>
          <c:showSerName val="0"/>
          <c:showPercent val="0"/>
          <c:showBubbleSize val="0"/>
        </c:dLbls>
        <c:marker val="1"/>
        <c:smooth val="0"/>
        <c:axId val="12941216"/>
        <c:axId val="12940432"/>
      </c:lineChart>
      <c:dateAx>
        <c:axId val="12941216"/>
        <c:scaling>
          <c:orientation val="minMax"/>
        </c:scaling>
        <c:delete val="1"/>
        <c:axPos val="b"/>
        <c:numFmt formatCode="ge" sourceLinked="1"/>
        <c:majorTickMark val="none"/>
        <c:minorTickMark val="none"/>
        <c:tickLblPos val="none"/>
        <c:crossAx val="12940432"/>
        <c:crosses val="autoZero"/>
        <c:auto val="1"/>
        <c:lblOffset val="100"/>
        <c:baseTimeUnit val="years"/>
      </c:dateAx>
      <c:valAx>
        <c:axId val="1294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4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8847</c:v>
                </c:pt>
                <c:pt idx="1">
                  <c:v>9730</c:v>
                </c:pt>
                <c:pt idx="2">
                  <c:v>10457</c:v>
                </c:pt>
                <c:pt idx="3">
                  <c:v>10238</c:v>
                </c:pt>
                <c:pt idx="4">
                  <c:v>10855</c:v>
                </c:pt>
              </c:numCache>
            </c:numRef>
          </c:val>
          <c:extLst xmlns:c16r2="http://schemas.microsoft.com/office/drawing/2015/06/chart">
            <c:ext xmlns:c16="http://schemas.microsoft.com/office/drawing/2014/chart" uri="{C3380CC4-5D6E-409C-BE32-E72D297353CC}">
              <c16:uniqueId val="{00000000-696A-4873-965E-54BF3A79A6C1}"/>
            </c:ext>
          </c:extLst>
        </c:ser>
        <c:dLbls>
          <c:showLegendKey val="0"/>
          <c:showVal val="0"/>
          <c:showCatName val="0"/>
          <c:showSerName val="0"/>
          <c:showPercent val="0"/>
          <c:showBubbleSize val="0"/>
        </c:dLbls>
        <c:gapWidth val="150"/>
        <c:axId val="164857520"/>
        <c:axId val="1648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696A-4873-965E-54BF3A79A6C1}"/>
            </c:ext>
          </c:extLst>
        </c:ser>
        <c:dLbls>
          <c:showLegendKey val="0"/>
          <c:showVal val="0"/>
          <c:showCatName val="0"/>
          <c:showSerName val="0"/>
          <c:showPercent val="0"/>
          <c:showBubbleSize val="0"/>
        </c:dLbls>
        <c:marker val="1"/>
        <c:smooth val="0"/>
        <c:axId val="164857520"/>
        <c:axId val="164850072"/>
      </c:lineChart>
      <c:dateAx>
        <c:axId val="164857520"/>
        <c:scaling>
          <c:orientation val="minMax"/>
        </c:scaling>
        <c:delete val="1"/>
        <c:axPos val="b"/>
        <c:numFmt formatCode="ge" sourceLinked="1"/>
        <c:majorTickMark val="none"/>
        <c:minorTickMark val="none"/>
        <c:tickLblPos val="none"/>
        <c:crossAx val="164850072"/>
        <c:crosses val="autoZero"/>
        <c:auto val="1"/>
        <c:lblOffset val="100"/>
        <c:baseTimeUnit val="years"/>
      </c:dateAx>
      <c:valAx>
        <c:axId val="164850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85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42825</c:v>
                </c:pt>
                <c:pt idx="1">
                  <c:v>45475</c:v>
                </c:pt>
                <c:pt idx="2">
                  <c:v>48901</c:v>
                </c:pt>
                <c:pt idx="3">
                  <c:v>51718</c:v>
                </c:pt>
                <c:pt idx="4">
                  <c:v>51073</c:v>
                </c:pt>
              </c:numCache>
            </c:numRef>
          </c:val>
          <c:extLst xmlns:c16r2="http://schemas.microsoft.com/office/drawing/2015/06/chart">
            <c:ext xmlns:c16="http://schemas.microsoft.com/office/drawing/2014/chart" uri="{C3380CC4-5D6E-409C-BE32-E72D297353CC}">
              <c16:uniqueId val="{00000000-A554-4AA5-BB85-AE241C1CED7F}"/>
            </c:ext>
          </c:extLst>
        </c:ser>
        <c:dLbls>
          <c:showLegendKey val="0"/>
          <c:showVal val="0"/>
          <c:showCatName val="0"/>
          <c:showSerName val="0"/>
          <c:showPercent val="0"/>
          <c:showBubbleSize val="0"/>
        </c:dLbls>
        <c:gapWidth val="150"/>
        <c:axId val="165057728"/>
        <c:axId val="1650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A554-4AA5-BB85-AE241C1CED7F}"/>
            </c:ext>
          </c:extLst>
        </c:ser>
        <c:dLbls>
          <c:showLegendKey val="0"/>
          <c:showVal val="0"/>
          <c:showCatName val="0"/>
          <c:showSerName val="0"/>
          <c:showPercent val="0"/>
          <c:showBubbleSize val="0"/>
        </c:dLbls>
        <c:marker val="1"/>
        <c:smooth val="0"/>
        <c:axId val="165057728"/>
        <c:axId val="165060472"/>
      </c:lineChart>
      <c:dateAx>
        <c:axId val="165057728"/>
        <c:scaling>
          <c:orientation val="minMax"/>
        </c:scaling>
        <c:delete val="1"/>
        <c:axPos val="b"/>
        <c:numFmt formatCode="ge" sourceLinked="1"/>
        <c:majorTickMark val="none"/>
        <c:minorTickMark val="none"/>
        <c:tickLblPos val="none"/>
        <c:crossAx val="165060472"/>
        <c:crosses val="autoZero"/>
        <c:auto val="1"/>
        <c:lblOffset val="100"/>
        <c:baseTimeUnit val="years"/>
      </c:dateAx>
      <c:valAx>
        <c:axId val="165060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0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126.1</c:v>
                </c:pt>
                <c:pt idx="1">
                  <c:v>140.5</c:v>
                </c:pt>
                <c:pt idx="2">
                  <c:v>138.69999999999999</c:v>
                </c:pt>
                <c:pt idx="3">
                  <c:v>139.30000000000001</c:v>
                </c:pt>
                <c:pt idx="4">
                  <c:v>138.6</c:v>
                </c:pt>
              </c:numCache>
            </c:numRef>
          </c:val>
          <c:extLst xmlns:c16r2="http://schemas.microsoft.com/office/drawing/2015/06/chart">
            <c:ext xmlns:c16="http://schemas.microsoft.com/office/drawing/2014/chart" uri="{C3380CC4-5D6E-409C-BE32-E72D297353CC}">
              <c16:uniqueId val="{00000000-C6C4-48EE-81E2-3D5A514039B4}"/>
            </c:ext>
          </c:extLst>
        </c:ser>
        <c:dLbls>
          <c:showLegendKey val="0"/>
          <c:showVal val="0"/>
          <c:showCatName val="0"/>
          <c:showSerName val="0"/>
          <c:showPercent val="0"/>
          <c:showBubbleSize val="0"/>
        </c:dLbls>
        <c:gapWidth val="150"/>
        <c:axId val="12939256"/>
        <c:axId val="1294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C6C4-48EE-81E2-3D5A514039B4}"/>
            </c:ext>
          </c:extLst>
        </c:ser>
        <c:dLbls>
          <c:showLegendKey val="0"/>
          <c:showVal val="0"/>
          <c:showCatName val="0"/>
          <c:showSerName val="0"/>
          <c:showPercent val="0"/>
          <c:showBubbleSize val="0"/>
        </c:dLbls>
        <c:marker val="1"/>
        <c:smooth val="0"/>
        <c:axId val="12939256"/>
        <c:axId val="12942392"/>
      </c:lineChart>
      <c:dateAx>
        <c:axId val="12939256"/>
        <c:scaling>
          <c:orientation val="minMax"/>
        </c:scaling>
        <c:delete val="1"/>
        <c:axPos val="b"/>
        <c:numFmt formatCode="ge" sourceLinked="1"/>
        <c:majorTickMark val="none"/>
        <c:minorTickMark val="none"/>
        <c:tickLblPos val="none"/>
        <c:crossAx val="12942392"/>
        <c:crosses val="autoZero"/>
        <c:auto val="1"/>
        <c:lblOffset val="100"/>
        <c:baseTimeUnit val="years"/>
      </c:dateAx>
      <c:valAx>
        <c:axId val="12942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94.9</c:v>
                </c:pt>
                <c:pt idx="1">
                  <c:v>90.4</c:v>
                </c:pt>
                <c:pt idx="2">
                  <c:v>93.1</c:v>
                </c:pt>
                <c:pt idx="3">
                  <c:v>94.3</c:v>
                </c:pt>
                <c:pt idx="4">
                  <c:v>96.2</c:v>
                </c:pt>
              </c:numCache>
            </c:numRef>
          </c:val>
          <c:extLst xmlns:c16r2="http://schemas.microsoft.com/office/drawing/2015/06/chart">
            <c:ext xmlns:c16="http://schemas.microsoft.com/office/drawing/2014/chart" uri="{C3380CC4-5D6E-409C-BE32-E72D297353CC}">
              <c16:uniqueId val="{00000000-43B1-49C6-AE26-E024BA7A01ED}"/>
            </c:ext>
          </c:extLst>
        </c:ser>
        <c:dLbls>
          <c:showLegendKey val="0"/>
          <c:showVal val="0"/>
          <c:showCatName val="0"/>
          <c:showSerName val="0"/>
          <c:showPercent val="0"/>
          <c:showBubbleSize val="0"/>
        </c:dLbls>
        <c:gapWidth val="150"/>
        <c:axId val="12939648"/>
        <c:axId val="1294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43B1-49C6-AE26-E024BA7A01ED}"/>
            </c:ext>
          </c:extLst>
        </c:ser>
        <c:dLbls>
          <c:showLegendKey val="0"/>
          <c:showVal val="0"/>
          <c:showCatName val="0"/>
          <c:showSerName val="0"/>
          <c:showPercent val="0"/>
          <c:showBubbleSize val="0"/>
        </c:dLbls>
        <c:marker val="1"/>
        <c:smooth val="0"/>
        <c:axId val="12939648"/>
        <c:axId val="12942000"/>
      </c:lineChart>
      <c:dateAx>
        <c:axId val="12939648"/>
        <c:scaling>
          <c:orientation val="minMax"/>
        </c:scaling>
        <c:delete val="1"/>
        <c:axPos val="b"/>
        <c:numFmt formatCode="ge" sourceLinked="1"/>
        <c:majorTickMark val="none"/>
        <c:minorTickMark val="none"/>
        <c:tickLblPos val="none"/>
        <c:crossAx val="12942000"/>
        <c:crosses val="autoZero"/>
        <c:auto val="1"/>
        <c:lblOffset val="100"/>
        <c:baseTimeUnit val="years"/>
      </c:dateAx>
      <c:valAx>
        <c:axId val="1294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99.4</c:v>
                </c:pt>
                <c:pt idx="1">
                  <c:v>94.3</c:v>
                </c:pt>
                <c:pt idx="2">
                  <c:v>96.9</c:v>
                </c:pt>
                <c:pt idx="3">
                  <c:v>98.6</c:v>
                </c:pt>
                <c:pt idx="4">
                  <c:v>101</c:v>
                </c:pt>
              </c:numCache>
            </c:numRef>
          </c:val>
          <c:extLst xmlns:c16r2="http://schemas.microsoft.com/office/drawing/2015/06/chart">
            <c:ext xmlns:c16="http://schemas.microsoft.com/office/drawing/2014/chart" uri="{C3380CC4-5D6E-409C-BE32-E72D297353CC}">
              <c16:uniqueId val="{00000000-A73F-4E6B-A28B-00FCB06C581D}"/>
            </c:ext>
          </c:extLst>
        </c:ser>
        <c:dLbls>
          <c:showLegendKey val="0"/>
          <c:showVal val="0"/>
          <c:showCatName val="0"/>
          <c:showSerName val="0"/>
          <c:showPercent val="0"/>
          <c:showBubbleSize val="0"/>
        </c:dLbls>
        <c:gapWidth val="150"/>
        <c:axId val="12940824"/>
        <c:axId val="16485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A73F-4E6B-A28B-00FCB06C581D}"/>
            </c:ext>
          </c:extLst>
        </c:ser>
        <c:dLbls>
          <c:showLegendKey val="0"/>
          <c:showVal val="0"/>
          <c:showCatName val="0"/>
          <c:showSerName val="0"/>
          <c:showPercent val="0"/>
          <c:showBubbleSize val="0"/>
        </c:dLbls>
        <c:marker val="1"/>
        <c:smooth val="0"/>
        <c:axId val="12940824"/>
        <c:axId val="164853992"/>
      </c:lineChart>
      <c:dateAx>
        <c:axId val="12940824"/>
        <c:scaling>
          <c:orientation val="minMax"/>
        </c:scaling>
        <c:delete val="1"/>
        <c:axPos val="b"/>
        <c:numFmt formatCode="ge" sourceLinked="1"/>
        <c:majorTickMark val="none"/>
        <c:minorTickMark val="none"/>
        <c:tickLblPos val="none"/>
        <c:crossAx val="164853992"/>
        <c:crosses val="autoZero"/>
        <c:auto val="1"/>
        <c:lblOffset val="100"/>
        <c:baseTimeUnit val="years"/>
      </c:dateAx>
      <c:valAx>
        <c:axId val="16485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940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56.4</c:v>
                </c:pt>
                <c:pt idx="1">
                  <c:v>60.4</c:v>
                </c:pt>
                <c:pt idx="2">
                  <c:v>63</c:v>
                </c:pt>
                <c:pt idx="3">
                  <c:v>66.400000000000006</c:v>
                </c:pt>
                <c:pt idx="4">
                  <c:v>68.3</c:v>
                </c:pt>
              </c:numCache>
            </c:numRef>
          </c:val>
          <c:extLst xmlns:c16r2="http://schemas.microsoft.com/office/drawing/2015/06/chart">
            <c:ext xmlns:c16="http://schemas.microsoft.com/office/drawing/2014/chart" uri="{C3380CC4-5D6E-409C-BE32-E72D297353CC}">
              <c16:uniqueId val="{00000000-9614-42F1-BE81-6D4F7A32F851}"/>
            </c:ext>
          </c:extLst>
        </c:ser>
        <c:dLbls>
          <c:showLegendKey val="0"/>
          <c:showVal val="0"/>
          <c:showCatName val="0"/>
          <c:showSerName val="0"/>
          <c:showPercent val="0"/>
          <c:showBubbleSize val="0"/>
        </c:dLbls>
        <c:gapWidth val="150"/>
        <c:axId val="164851248"/>
        <c:axId val="16485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9614-42F1-BE81-6D4F7A32F851}"/>
            </c:ext>
          </c:extLst>
        </c:ser>
        <c:dLbls>
          <c:showLegendKey val="0"/>
          <c:showVal val="0"/>
          <c:showCatName val="0"/>
          <c:showSerName val="0"/>
          <c:showPercent val="0"/>
          <c:showBubbleSize val="0"/>
        </c:dLbls>
        <c:marker val="1"/>
        <c:smooth val="0"/>
        <c:axId val="164851248"/>
        <c:axId val="164851640"/>
      </c:lineChart>
      <c:dateAx>
        <c:axId val="164851248"/>
        <c:scaling>
          <c:orientation val="minMax"/>
        </c:scaling>
        <c:delete val="1"/>
        <c:axPos val="b"/>
        <c:numFmt formatCode="ge" sourceLinked="1"/>
        <c:majorTickMark val="none"/>
        <c:minorTickMark val="none"/>
        <c:tickLblPos val="none"/>
        <c:crossAx val="164851640"/>
        <c:crosses val="autoZero"/>
        <c:auto val="1"/>
        <c:lblOffset val="100"/>
        <c:baseTimeUnit val="years"/>
      </c:dateAx>
      <c:valAx>
        <c:axId val="16485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5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75.8</c:v>
                </c:pt>
                <c:pt idx="1">
                  <c:v>74.400000000000006</c:v>
                </c:pt>
                <c:pt idx="2">
                  <c:v>75.8</c:v>
                </c:pt>
                <c:pt idx="3">
                  <c:v>79.400000000000006</c:v>
                </c:pt>
                <c:pt idx="4">
                  <c:v>83</c:v>
                </c:pt>
              </c:numCache>
            </c:numRef>
          </c:val>
          <c:extLst xmlns:c16r2="http://schemas.microsoft.com/office/drawing/2015/06/chart">
            <c:ext xmlns:c16="http://schemas.microsoft.com/office/drawing/2014/chart" uri="{C3380CC4-5D6E-409C-BE32-E72D297353CC}">
              <c16:uniqueId val="{00000000-3DB3-454B-BA83-444A5C00149E}"/>
            </c:ext>
          </c:extLst>
        </c:ser>
        <c:dLbls>
          <c:showLegendKey val="0"/>
          <c:showVal val="0"/>
          <c:showCatName val="0"/>
          <c:showSerName val="0"/>
          <c:showPercent val="0"/>
          <c:showBubbleSize val="0"/>
        </c:dLbls>
        <c:gapWidth val="150"/>
        <c:axId val="164854384"/>
        <c:axId val="1648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3DB3-454B-BA83-444A5C00149E}"/>
            </c:ext>
          </c:extLst>
        </c:ser>
        <c:dLbls>
          <c:showLegendKey val="0"/>
          <c:showVal val="0"/>
          <c:showCatName val="0"/>
          <c:showSerName val="0"/>
          <c:showPercent val="0"/>
          <c:showBubbleSize val="0"/>
        </c:dLbls>
        <c:marker val="1"/>
        <c:smooth val="0"/>
        <c:axId val="164854384"/>
        <c:axId val="164856736"/>
      </c:lineChart>
      <c:dateAx>
        <c:axId val="164854384"/>
        <c:scaling>
          <c:orientation val="minMax"/>
        </c:scaling>
        <c:delete val="1"/>
        <c:axPos val="b"/>
        <c:numFmt formatCode="ge" sourceLinked="1"/>
        <c:majorTickMark val="none"/>
        <c:minorTickMark val="none"/>
        <c:tickLblPos val="none"/>
        <c:crossAx val="164856736"/>
        <c:crosses val="autoZero"/>
        <c:auto val="1"/>
        <c:lblOffset val="100"/>
        <c:baseTimeUnit val="years"/>
      </c:dateAx>
      <c:valAx>
        <c:axId val="16485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5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50475500</c:v>
                </c:pt>
                <c:pt idx="1">
                  <c:v>51742710</c:v>
                </c:pt>
                <c:pt idx="2">
                  <c:v>54836957</c:v>
                </c:pt>
                <c:pt idx="3">
                  <c:v>61074057</c:v>
                </c:pt>
                <c:pt idx="4">
                  <c:v>61235913</c:v>
                </c:pt>
              </c:numCache>
            </c:numRef>
          </c:val>
          <c:extLst xmlns:c16r2="http://schemas.microsoft.com/office/drawing/2015/06/chart">
            <c:ext xmlns:c16="http://schemas.microsoft.com/office/drawing/2014/chart" uri="{C3380CC4-5D6E-409C-BE32-E72D297353CC}">
              <c16:uniqueId val="{00000000-6337-4EFB-992B-4A949895BF72}"/>
            </c:ext>
          </c:extLst>
        </c:ser>
        <c:dLbls>
          <c:showLegendKey val="0"/>
          <c:showVal val="0"/>
          <c:showCatName val="0"/>
          <c:showSerName val="0"/>
          <c:showPercent val="0"/>
          <c:showBubbleSize val="0"/>
        </c:dLbls>
        <c:gapWidth val="150"/>
        <c:axId val="164854776"/>
        <c:axId val="16485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6337-4EFB-992B-4A949895BF72}"/>
            </c:ext>
          </c:extLst>
        </c:ser>
        <c:dLbls>
          <c:showLegendKey val="0"/>
          <c:showVal val="0"/>
          <c:showCatName val="0"/>
          <c:showSerName val="0"/>
          <c:showPercent val="0"/>
          <c:showBubbleSize val="0"/>
        </c:dLbls>
        <c:marker val="1"/>
        <c:smooth val="0"/>
        <c:axId val="164854776"/>
        <c:axId val="164852816"/>
      </c:lineChart>
      <c:dateAx>
        <c:axId val="164854776"/>
        <c:scaling>
          <c:orientation val="minMax"/>
        </c:scaling>
        <c:delete val="1"/>
        <c:axPos val="b"/>
        <c:numFmt formatCode="ge" sourceLinked="1"/>
        <c:majorTickMark val="none"/>
        <c:minorTickMark val="none"/>
        <c:tickLblPos val="none"/>
        <c:crossAx val="164852816"/>
        <c:crosses val="autoZero"/>
        <c:auto val="1"/>
        <c:lblOffset val="100"/>
        <c:baseTimeUnit val="years"/>
      </c:dateAx>
      <c:valAx>
        <c:axId val="16485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85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21.3</c:v>
                </c:pt>
                <c:pt idx="1">
                  <c:v>22.7</c:v>
                </c:pt>
                <c:pt idx="2">
                  <c:v>23.2</c:v>
                </c:pt>
                <c:pt idx="3">
                  <c:v>23.3</c:v>
                </c:pt>
                <c:pt idx="4">
                  <c:v>24.5</c:v>
                </c:pt>
              </c:numCache>
            </c:numRef>
          </c:val>
          <c:extLst xmlns:c16r2="http://schemas.microsoft.com/office/drawing/2015/06/chart">
            <c:ext xmlns:c16="http://schemas.microsoft.com/office/drawing/2014/chart" uri="{C3380CC4-5D6E-409C-BE32-E72D297353CC}">
              <c16:uniqueId val="{00000000-0BF8-4E3A-A879-2785A246BCCD}"/>
            </c:ext>
          </c:extLst>
        </c:ser>
        <c:dLbls>
          <c:showLegendKey val="0"/>
          <c:showVal val="0"/>
          <c:showCatName val="0"/>
          <c:showSerName val="0"/>
          <c:showPercent val="0"/>
          <c:showBubbleSize val="0"/>
        </c:dLbls>
        <c:gapWidth val="150"/>
        <c:axId val="164855560"/>
        <c:axId val="16485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0BF8-4E3A-A879-2785A246BCCD}"/>
            </c:ext>
          </c:extLst>
        </c:ser>
        <c:dLbls>
          <c:showLegendKey val="0"/>
          <c:showVal val="0"/>
          <c:showCatName val="0"/>
          <c:showSerName val="0"/>
          <c:showPercent val="0"/>
          <c:showBubbleSize val="0"/>
        </c:dLbls>
        <c:marker val="1"/>
        <c:smooth val="0"/>
        <c:axId val="164855560"/>
        <c:axId val="164850856"/>
      </c:lineChart>
      <c:dateAx>
        <c:axId val="164855560"/>
        <c:scaling>
          <c:orientation val="minMax"/>
        </c:scaling>
        <c:delete val="1"/>
        <c:axPos val="b"/>
        <c:numFmt formatCode="ge" sourceLinked="1"/>
        <c:majorTickMark val="none"/>
        <c:minorTickMark val="none"/>
        <c:tickLblPos val="none"/>
        <c:crossAx val="164850856"/>
        <c:crosses val="autoZero"/>
        <c:auto val="1"/>
        <c:lblOffset val="100"/>
        <c:baseTimeUnit val="years"/>
      </c:dateAx>
      <c:valAx>
        <c:axId val="16485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5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48.8</c:v>
                </c:pt>
                <c:pt idx="1">
                  <c:v>52.3</c:v>
                </c:pt>
                <c:pt idx="2">
                  <c:v>51.5</c:v>
                </c:pt>
                <c:pt idx="3">
                  <c:v>49.7</c:v>
                </c:pt>
                <c:pt idx="4">
                  <c:v>52.6</c:v>
                </c:pt>
              </c:numCache>
            </c:numRef>
          </c:val>
          <c:extLst xmlns:c16r2="http://schemas.microsoft.com/office/drawing/2015/06/chart">
            <c:ext xmlns:c16="http://schemas.microsoft.com/office/drawing/2014/chart" uri="{C3380CC4-5D6E-409C-BE32-E72D297353CC}">
              <c16:uniqueId val="{00000000-09D4-48C1-B03C-763F0F3EAE25}"/>
            </c:ext>
          </c:extLst>
        </c:ser>
        <c:dLbls>
          <c:showLegendKey val="0"/>
          <c:showVal val="0"/>
          <c:showCatName val="0"/>
          <c:showSerName val="0"/>
          <c:showPercent val="0"/>
          <c:showBubbleSize val="0"/>
        </c:dLbls>
        <c:gapWidth val="150"/>
        <c:axId val="164853600"/>
        <c:axId val="16485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9D4-48C1-B03C-763F0F3EAE25}"/>
            </c:ext>
          </c:extLst>
        </c:ser>
        <c:dLbls>
          <c:showLegendKey val="0"/>
          <c:showVal val="0"/>
          <c:showCatName val="0"/>
          <c:showSerName val="0"/>
          <c:showPercent val="0"/>
          <c:showBubbleSize val="0"/>
        </c:dLbls>
        <c:marker val="1"/>
        <c:smooth val="0"/>
        <c:axId val="164853600"/>
        <c:axId val="164855952"/>
      </c:lineChart>
      <c:dateAx>
        <c:axId val="164853600"/>
        <c:scaling>
          <c:orientation val="minMax"/>
        </c:scaling>
        <c:delete val="1"/>
        <c:axPos val="b"/>
        <c:numFmt formatCode="ge" sourceLinked="1"/>
        <c:majorTickMark val="none"/>
        <c:minorTickMark val="none"/>
        <c:tickLblPos val="none"/>
        <c:crossAx val="164855952"/>
        <c:crosses val="autoZero"/>
        <c:auto val="1"/>
        <c:lblOffset val="100"/>
        <c:baseTimeUnit val="years"/>
      </c:dateAx>
      <c:valAx>
        <c:axId val="16485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5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47" zoomScaleNormal="100" zoomScaleSheetLayoutView="70" workbookViewId="0">
      <selection activeCell="LB61" sqref="LB61"/>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富山県高岡市　高岡市民病院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333</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12</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173192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33068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333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333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158</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99.4</v>
      </c>
      <c r="Q33" s="125"/>
      <c r="R33" s="125"/>
      <c r="S33" s="125"/>
      <c r="T33" s="125"/>
      <c r="U33" s="125"/>
      <c r="V33" s="125"/>
      <c r="W33" s="125"/>
      <c r="X33" s="125"/>
      <c r="Y33" s="125"/>
      <c r="Z33" s="125"/>
      <c r="AA33" s="125"/>
      <c r="AB33" s="125"/>
      <c r="AC33" s="125"/>
      <c r="AD33" s="126"/>
      <c r="AE33" s="124">
        <f>データ!AI7</f>
        <v>94.3</v>
      </c>
      <c r="AF33" s="125"/>
      <c r="AG33" s="125"/>
      <c r="AH33" s="125"/>
      <c r="AI33" s="125"/>
      <c r="AJ33" s="125"/>
      <c r="AK33" s="125"/>
      <c r="AL33" s="125"/>
      <c r="AM33" s="125"/>
      <c r="AN33" s="125"/>
      <c r="AO33" s="125"/>
      <c r="AP33" s="125"/>
      <c r="AQ33" s="125"/>
      <c r="AR33" s="125"/>
      <c r="AS33" s="126"/>
      <c r="AT33" s="124">
        <f>データ!AJ7</f>
        <v>96.9</v>
      </c>
      <c r="AU33" s="125"/>
      <c r="AV33" s="125"/>
      <c r="AW33" s="125"/>
      <c r="AX33" s="125"/>
      <c r="AY33" s="125"/>
      <c r="AZ33" s="125"/>
      <c r="BA33" s="125"/>
      <c r="BB33" s="125"/>
      <c r="BC33" s="125"/>
      <c r="BD33" s="125"/>
      <c r="BE33" s="125"/>
      <c r="BF33" s="125"/>
      <c r="BG33" s="125"/>
      <c r="BH33" s="126"/>
      <c r="BI33" s="124">
        <f>データ!AK7</f>
        <v>98.6</v>
      </c>
      <c r="BJ33" s="125"/>
      <c r="BK33" s="125"/>
      <c r="BL33" s="125"/>
      <c r="BM33" s="125"/>
      <c r="BN33" s="125"/>
      <c r="BO33" s="125"/>
      <c r="BP33" s="125"/>
      <c r="BQ33" s="125"/>
      <c r="BR33" s="125"/>
      <c r="BS33" s="125"/>
      <c r="BT33" s="125"/>
      <c r="BU33" s="125"/>
      <c r="BV33" s="125"/>
      <c r="BW33" s="126"/>
      <c r="BX33" s="124">
        <f>データ!AL7</f>
        <v>101</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94.9</v>
      </c>
      <c r="DE33" s="125"/>
      <c r="DF33" s="125"/>
      <c r="DG33" s="125"/>
      <c r="DH33" s="125"/>
      <c r="DI33" s="125"/>
      <c r="DJ33" s="125"/>
      <c r="DK33" s="125"/>
      <c r="DL33" s="125"/>
      <c r="DM33" s="125"/>
      <c r="DN33" s="125"/>
      <c r="DO33" s="125"/>
      <c r="DP33" s="125"/>
      <c r="DQ33" s="125"/>
      <c r="DR33" s="126"/>
      <c r="DS33" s="124">
        <f>データ!AT7</f>
        <v>90.4</v>
      </c>
      <c r="DT33" s="125"/>
      <c r="DU33" s="125"/>
      <c r="DV33" s="125"/>
      <c r="DW33" s="125"/>
      <c r="DX33" s="125"/>
      <c r="DY33" s="125"/>
      <c r="DZ33" s="125"/>
      <c r="EA33" s="125"/>
      <c r="EB33" s="125"/>
      <c r="EC33" s="125"/>
      <c r="ED33" s="125"/>
      <c r="EE33" s="125"/>
      <c r="EF33" s="125"/>
      <c r="EG33" s="126"/>
      <c r="EH33" s="124">
        <f>データ!AU7</f>
        <v>93.1</v>
      </c>
      <c r="EI33" s="125"/>
      <c r="EJ33" s="125"/>
      <c r="EK33" s="125"/>
      <c r="EL33" s="125"/>
      <c r="EM33" s="125"/>
      <c r="EN33" s="125"/>
      <c r="EO33" s="125"/>
      <c r="EP33" s="125"/>
      <c r="EQ33" s="125"/>
      <c r="ER33" s="125"/>
      <c r="ES33" s="125"/>
      <c r="ET33" s="125"/>
      <c r="EU33" s="125"/>
      <c r="EV33" s="126"/>
      <c r="EW33" s="124">
        <f>データ!AV7</f>
        <v>94.3</v>
      </c>
      <c r="EX33" s="125"/>
      <c r="EY33" s="125"/>
      <c r="EZ33" s="125"/>
      <c r="FA33" s="125"/>
      <c r="FB33" s="125"/>
      <c r="FC33" s="125"/>
      <c r="FD33" s="125"/>
      <c r="FE33" s="125"/>
      <c r="FF33" s="125"/>
      <c r="FG33" s="125"/>
      <c r="FH33" s="125"/>
      <c r="FI33" s="125"/>
      <c r="FJ33" s="125"/>
      <c r="FK33" s="126"/>
      <c r="FL33" s="124">
        <f>データ!AW7</f>
        <v>96.2</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126.1</v>
      </c>
      <c r="GS33" s="125"/>
      <c r="GT33" s="125"/>
      <c r="GU33" s="125"/>
      <c r="GV33" s="125"/>
      <c r="GW33" s="125"/>
      <c r="GX33" s="125"/>
      <c r="GY33" s="125"/>
      <c r="GZ33" s="125"/>
      <c r="HA33" s="125"/>
      <c r="HB33" s="125"/>
      <c r="HC33" s="125"/>
      <c r="HD33" s="125"/>
      <c r="HE33" s="125"/>
      <c r="HF33" s="126"/>
      <c r="HG33" s="124">
        <f>データ!BE7</f>
        <v>140.5</v>
      </c>
      <c r="HH33" s="125"/>
      <c r="HI33" s="125"/>
      <c r="HJ33" s="125"/>
      <c r="HK33" s="125"/>
      <c r="HL33" s="125"/>
      <c r="HM33" s="125"/>
      <c r="HN33" s="125"/>
      <c r="HO33" s="125"/>
      <c r="HP33" s="125"/>
      <c r="HQ33" s="125"/>
      <c r="HR33" s="125"/>
      <c r="HS33" s="125"/>
      <c r="HT33" s="125"/>
      <c r="HU33" s="126"/>
      <c r="HV33" s="124">
        <f>データ!BF7</f>
        <v>138.69999999999999</v>
      </c>
      <c r="HW33" s="125"/>
      <c r="HX33" s="125"/>
      <c r="HY33" s="125"/>
      <c r="HZ33" s="125"/>
      <c r="IA33" s="125"/>
      <c r="IB33" s="125"/>
      <c r="IC33" s="125"/>
      <c r="ID33" s="125"/>
      <c r="IE33" s="125"/>
      <c r="IF33" s="125"/>
      <c r="IG33" s="125"/>
      <c r="IH33" s="125"/>
      <c r="II33" s="125"/>
      <c r="IJ33" s="126"/>
      <c r="IK33" s="124">
        <f>データ!BG7</f>
        <v>139.30000000000001</v>
      </c>
      <c r="IL33" s="125"/>
      <c r="IM33" s="125"/>
      <c r="IN33" s="125"/>
      <c r="IO33" s="125"/>
      <c r="IP33" s="125"/>
      <c r="IQ33" s="125"/>
      <c r="IR33" s="125"/>
      <c r="IS33" s="125"/>
      <c r="IT33" s="125"/>
      <c r="IU33" s="125"/>
      <c r="IV33" s="125"/>
      <c r="IW33" s="125"/>
      <c r="IX33" s="125"/>
      <c r="IY33" s="126"/>
      <c r="IZ33" s="124">
        <f>データ!BH7</f>
        <v>138.6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75.8</v>
      </c>
      <c r="KG33" s="125"/>
      <c r="KH33" s="125"/>
      <c r="KI33" s="125"/>
      <c r="KJ33" s="125"/>
      <c r="KK33" s="125"/>
      <c r="KL33" s="125"/>
      <c r="KM33" s="125"/>
      <c r="KN33" s="125"/>
      <c r="KO33" s="125"/>
      <c r="KP33" s="125"/>
      <c r="KQ33" s="125"/>
      <c r="KR33" s="125"/>
      <c r="KS33" s="125"/>
      <c r="KT33" s="126"/>
      <c r="KU33" s="124">
        <f>データ!BP7</f>
        <v>68</v>
      </c>
      <c r="KV33" s="125"/>
      <c r="KW33" s="125"/>
      <c r="KX33" s="125"/>
      <c r="KY33" s="125"/>
      <c r="KZ33" s="125"/>
      <c r="LA33" s="125"/>
      <c r="LB33" s="125"/>
      <c r="LC33" s="125"/>
      <c r="LD33" s="125"/>
      <c r="LE33" s="125"/>
      <c r="LF33" s="125"/>
      <c r="LG33" s="125"/>
      <c r="LH33" s="125"/>
      <c r="LI33" s="126"/>
      <c r="LJ33" s="124">
        <f>データ!BQ7</f>
        <v>65.2</v>
      </c>
      <c r="LK33" s="125"/>
      <c r="LL33" s="125"/>
      <c r="LM33" s="125"/>
      <c r="LN33" s="125"/>
      <c r="LO33" s="125"/>
      <c r="LP33" s="125"/>
      <c r="LQ33" s="125"/>
      <c r="LR33" s="125"/>
      <c r="LS33" s="125"/>
      <c r="LT33" s="125"/>
      <c r="LU33" s="125"/>
      <c r="LV33" s="125"/>
      <c r="LW33" s="125"/>
      <c r="LX33" s="126"/>
      <c r="LY33" s="124">
        <f>データ!BR7</f>
        <v>75.900000000000006</v>
      </c>
      <c r="LZ33" s="125"/>
      <c r="MA33" s="125"/>
      <c r="MB33" s="125"/>
      <c r="MC33" s="125"/>
      <c r="MD33" s="125"/>
      <c r="ME33" s="125"/>
      <c r="MF33" s="125"/>
      <c r="MG33" s="125"/>
      <c r="MH33" s="125"/>
      <c r="MI33" s="125"/>
      <c r="MJ33" s="125"/>
      <c r="MK33" s="125"/>
      <c r="ML33" s="125"/>
      <c r="MM33" s="126"/>
      <c r="MN33" s="124">
        <f>データ!BS7</f>
        <v>76.400000000000006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30.7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30.7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23.2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42825</v>
      </c>
      <c r="Q55" s="129"/>
      <c r="R55" s="129"/>
      <c r="S55" s="129"/>
      <c r="T55" s="129"/>
      <c r="U55" s="129"/>
      <c r="V55" s="129"/>
      <c r="W55" s="129"/>
      <c r="X55" s="129"/>
      <c r="Y55" s="129"/>
      <c r="Z55" s="129"/>
      <c r="AA55" s="129"/>
      <c r="AB55" s="129"/>
      <c r="AC55" s="129"/>
      <c r="AD55" s="130"/>
      <c r="AE55" s="128">
        <f>データ!CA7</f>
        <v>45475</v>
      </c>
      <c r="AF55" s="129"/>
      <c r="AG55" s="129"/>
      <c r="AH55" s="129"/>
      <c r="AI55" s="129"/>
      <c r="AJ55" s="129"/>
      <c r="AK55" s="129"/>
      <c r="AL55" s="129"/>
      <c r="AM55" s="129"/>
      <c r="AN55" s="129"/>
      <c r="AO55" s="129"/>
      <c r="AP55" s="129"/>
      <c r="AQ55" s="129"/>
      <c r="AR55" s="129"/>
      <c r="AS55" s="130"/>
      <c r="AT55" s="128">
        <f>データ!CB7</f>
        <v>48901</v>
      </c>
      <c r="AU55" s="129"/>
      <c r="AV55" s="129"/>
      <c r="AW55" s="129"/>
      <c r="AX55" s="129"/>
      <c r="AY55" s="129"/>
      <c r="AZ55" s="129"/>
      <c r="BA55" s="129"/>
      <c r="BB55" s="129"/>
      <c r="BC55" s="129"/>
      <c r="BD55" s="129"/>
      <c r="BE55" s="129"/>
      <c r="BF55" s="129"/>
      <c r="BG55" s="129"/>
      <c r="BH55" s="130"/>
      <c r="BI55" s="128">
        <f>データ!CC7</f>
        <v>51718</v>
      </c>
      <c r="BJ55" s="129"/>
      <c r="BK55" s="129"/>
      <c r="BL55" s="129"/>
      <c r="BM55" s="129"/>
      <c r="BN55" s="129"/>
      <c r="BO55" s="129"/>
      <c r="BP55" s="129"/>
      <c r="BQ55" s="129"/>
      <c r="BR55" s="129"/>
      <c r="BS55" s="129"/>
      <c r="BT55" s="129"/>
      <c r="BU55" s="129"/>
      <c r="BV55" s="129"/>
      <c r="BW55" s="130"/>
      <c r="BX55" s="128">
        <f>データ!CD7</f>
        <v>51073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8847</v>
      </c>
      <c r="DE55" s="129"/>
      <c r="DF55" s="129"/>
      <c r="DG55" s="129"/>
      <c r="DH55" s="129"/>
      <c r="DI55" s="129"/>
      <c r="DJ55" s="129"/>
      <c r="DK55" s="129"/>
      <c r="DL55" s="129"/>
      <c r="DM55" s="129"/>
      <c r="DN55" s="129"/>
      <c r="DO55" s="129"/>
      <c r="DP55" s="129"/>
      <c r="DQ55" s="129"/>
      <c r="DR55" s="130"/>
      <c r="DS55" s="128">
        <f>データ!CL7</f>
        <v>9730</v>
      </c>
      <c r="DT55" s="129"/>
      <c r="DU55" s="129"/>
      <c r="DV55" s="129"/>
      <c r="DW55" s="129"/>
      <c r="DX55" s="129"/>
      <c r="DY55" s="129"/>
      <c r="DZ55" s="129"/>
      <c r="EA55" s="129"/>
      <c r="EB55" s="129"/>
      <c r="EC55" s="129"/>
      <c r="ED55" s="129"/>
      <c r="EE55" s="129"/>
      <c r="EF55" s="129"/>
      <c r="EG55" s="130"/>
      <c r="EH55" s="128">
        <f>データ!CM7</f>
        <v>10457</v>
      </c>
      <c r="EI55" s="129"/>
      <c r="EJ55" s="129"/>
      <c r="EK55" s="129"/>
      <c r="EL55" s="129"/>
      <c r="EM55" s="129"/>
      <c r="EN55" s="129"/>
      <c r="EO55" s="129"/>
      <c r="EP55" s="129"/>
      <c r="EQ55" s="129"/>
      <c r="ER55" s="129"/>
      <c r="ES55" s="129"/>
      <c r="ET55" s="129"/>
      <c r="EU55" s="129"/>
      <c r="EV55" s="130"/>
      <c r="EW55" s="128">
        <f>データ!CN7</f>
        <v>10238</v>
      </c>
      <c r="EX55" s="129"/>
      <c r="EY55" s="129"/>
      <c r="EZ55" s="129"/>
      <c r="FA55" s="129"/>
      <c r="FB55" s="129"/>
      <c r="FC55" s="129"/>
      <c r="FD55" s="129"/>
      <c r="FE55" s="129"/>
      <c r="FF55" s="129"/>
      <c r="FG55" s="129"/>
      <c r="FH55" s="129"/>
      <c r="FI55" s="129"/>
      <c r="FJ55" s="129"/>
      <c r="FK55" s="130"/>
      <c r="FL55" s="128">
        <f>データ!CO7</f>
        <v>10855</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48.8</v>
      </c>
      <c r="GS55" s="125"/>
      <c r="GT55" s="125"/>
      <c r="GU55" s="125"/>
      <c r="GV55" s="125"/>
      <c r="GW55" s="125"/>
      <c r="GX55" s="125"/>
      <c r="GY55" s="125"/>
      <c r="GZ55" s="125"/>
      <c r="HA55" s="125"/>
      <c r="HB55" s="125"/>
      <c r="HC55" s="125"/>
      <c r="HD55" s="125"/>
      <c r="HE55" s="125"/>
      <c r="HF55" s="126"/>
      <c r="HG55" s="124">
        <f>データ!CW7</f>
        <v>52.3</v>
      </c>
      <c r="HH55" s="125"/>
      <c r="HI55" s="125"/>
      <c r="HJ55" s="125"/>
      <c r="HK55" s="125"/>
      <c r="HL55" s="125"/>
      <c r="HM55" s="125"/>
      <c r="HN55" s="125"/>
      <c r="HO55" s="125"/>
      <c r="HP55" s="125"/>
      <c r="HQ55" s="125"/>
      <c r="HR55" s="125"/>
      <c r="HS55" s="125"/>
      <c r="HT55" s="125"/>
      <c r="HU55" s="126"/>
      <c r="HV55" s="124">
        <f>データ!CX7</f>
        <v>51.5</v>
      </c>
      <c r="HW55" s="125"/>
      <c r="HX55" s="125"/>
      <c r="HY55" s="125"/>
      <c r="HZ55" s="125"/>
      <c r="IA55" s="125"/>
      <c r="IB55" s="125"/>
      <c r="IC55" s="125"/>
      <c r="ID55" s="125"/>
      <c r="IE55" s="125"/>
      <c r="IF55" s="125"/>
      <c r="IG55" s="125"/>
      <c r="IH55" s="125"/>
      <c r="II55" s="125"/>
      <c r="IJ55" s="126"/>
      <c r="IK55" s="124">
        <f>データ!CY7</f>
        <v>49.7</v>
      </c>
      <c r="IL55" s="125"/>
      <c r="IM55" s="125"/>
      <c r="IN55" s="125"/>
      <c r="IO55" s="125"/>
      <c r="IP55" s="125"/>
      <c r="IQ55" s="125"/>
      <c r="IR55" s="125"/>
      <c r="IS55" s="125"/>
      <c r="IT55" s="125"/>
      <c r="IU55" s="125"/>
      <c r="IV55" s="125"/>
      <c r="IW55" s="125"/>
      <c r="IX55" s="125"/>
      <c r="IY55" s="126"/>
      <c r="IZ55" s="124">
        <f>データ!CZ7</f>
        <v>52.6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21.3</v>
      </c>
      <c r="KG55" s="125"/>
      <c r="KH55" s="125"/>
      <c r="KI55" s="125"/>
      <c r="KJ55" s="125"/>
      <c r="KK55" s="125"/>
      <c r="KL55" s="125"/>
      <c r="KM55" s="125"/>
      <c r="KN55" s="125"/>
      <c r="KO55" s="125"/>
      <c r="KP55" s="125"/>
      <c r="KQ55" s="125"/>
      <c r="KR55" s="125"/>
      <c r="KS55" s="125"/>
      <c r="KT55" s="126"/>
      <c r="KU55" s="124">
        <f>データ!DH7</f>
        <v>22.7</v>
      </c>
      <c r="KV55" s="125"/>
      <c r="KW55" s="125"/>
      <c r="KX55" s="125"/>
      <c r="KY55" s="125"/>
      <c r="KZ55" s="125"/>
      <c r="LA55" s="125"/>
      <c r="LB55" s="125"/>
      <c r="LC55" s="125"/>
      <c r="LD55" s="125"/>
      <c r="LE55" s="125"/>
      <c r="LF55" s="125"/>
      <c r="LG55" s="125"/>
      <c r="LH55" s="125"/>
      <c r="LI55" s="126"/>
      <c r="LJ55" s="124">
        <f>データ!DI7</f>
        <v>23.2</v>
      </c>
      <c r="LK55" s="125"/>
      <c r="LL55" s="125"/>
      <c r="LM55" s="125"/>
      <c r="LN55" s="125"/>
      <c r="LO55" s="125"/>
      <c r="LP55" s="125"/>
      <c r="LQ55" s="125"/>
      <c r="LR55" s="125"/>
      <c r="LS55" s="125"/>
      <c r="LT55" s="125"/>
      <c r="LU55" s="125"/>
      <c r="LV55" s="125"/>
      <c r="LW55" s="125"/>
      <c r="LX55" s="126"/>
      <c r="LY55" s="124">
        <f>データ!DJ7</f>
        <v>23.3</v>
      </c>
      <c r="LZ55" s="125"/>
      <c r="MA55" s="125"/>
      <c r="MB55" s="125"/>
      <c r="MC55" s="125"/>
      <c r="MD55" s="125"/>
      <c r="ME55" s="125"/>
      <c r="MF55" s="125"/>
      <c r="MG55" s="125"/>
      <c r="MH55" s="125"/>
      <c r="MI55" s="125"/>
      <c r="MJ55" s="125"/>
      <c r="MK55" s="125"/>
      <c r="ML55" s="125"/>
      <c r="MM55" s="126"/>
      <c r="MN55" s="124">
        <f>データ!DK7</f>
        <v>24.5</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51813</v>
      </c>
      <c r="Q56" s="129"/>
      <c r="R56" s="129"/>
      <c r="S56" s="129"/>
      <c r="T56" s="129"/>
      <c r="U56" s="129"/>
      <c r="V56" s="129"/>
      <c r="W56" s="129"/>
      <c r="X56" s="129"/>
      <c r="Y56" s="129"/>
      <c r="Z56" s="129"/>
      <c r="AA56" s="129"/>
      <c r="AB56" s="129"/>
      <c r="AC56" s="129"/>
      <c r="AD56" s="130"/>
      <c r="AE56" s="128">
        <f>データ!CF7</f>
        <v>53447</v>
      </c>
      <c r="AF56" s="129"/>
      <c r="AG56" s="129"/>
      <c r="AH56" s="129"/>
      <c r="AI56" s="129"/>
      <c r="AJ56" s="129"/>
      <c r="AK56" s="129"/>
      <c r="AL56" s="129"/>
      <c r="AM56" s="129"/>
      <c r="AN56" s="129"/>
      <c r="AO56" s="129"/>
      <c r="AP56" s="129"/>
      <c r="AQ56" s="129"/>
      <c r="AR56" s="129"/>
      <c r="AS56" s="130"/>
      <c r="AT56" s="128">
        <f>データ!CG7</f>
        <v>54464</v>
      </c>
      <c r="AU56" s="129"/>
      <c r="AV56" s="129"/>
      <c r="AW56" s="129"/>
      <c r="AX56" s="129"/>
      <c r="AY56" s="129"/>
      <c r="AZ56" s="129"/>
      <c r="BA56" s="129"/>
      <c r="BB56" s="129"/>
      <c r="BC56" s="129"/>
      <c r="BD56" s="129"/>
      <c r="BE56" s="129"/>
      <c r="BF56" s="129"/>
      <c r="BG56" s="129"/>
      <c r="BH56" s="130"/>
      <c r="BI56" s="128">
        <f>データ!CH7</f>
        <v>55265</v>
      </c>
      <c r="BJ56" s="129"/>
      <c r="BK56" s="129"/>
      <c r="BL56" s="129"/>
      <c r="BM56" s="129"/>
      <c r="BN56" s="129"/>
      <c r="BO56" s="129"/>
      <c r="BP56" s="129"/>
      <c r="BQ56" s="129"/>
      <c r="BR56" s="129"/>
      <c r="BS56" s="129"/>
      <c r="BT56" s="129"/>
      <c r="BU56" s="129"/>
      <c r="BV56" s="129"/>
      <c r="BW56" s="130"/>
      <c r="BX56" s="128">
        <f>データ!CI7</f>
        <v>56892</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12424</v>
      </c>
      <c r="DE56" s="129"/>
      <c r="DF56" s="129"/>
      <c r="DG56" s="129"/>
      <c r="DH56" s="129"/>
      <c r="DI56" s="129"/>
      <c r="DJ56" s="129"/>
      <c r="DK56" s="129"/>
      <c r="DL56" s="129"/>
      <c r="DM56" s="129"/>
      <c r="DN56" s="129"/>
      <c r="DO56" s="129"/>
      <c r="DP56" s="129"/>
      <c r="DQ56" s="129"/>
      <c r="DR56" s="130"/>
      <c r="DS56" s="128">
        <f>データ!CQ7</f>
        <v>13027</v>
      </c>
      <c r="DT56" s="129"/>
      <c r="DU56" s="129"/>
      <c r="DV56" s="129"/>
      <c r="DW56" s="129"/>
      <c r="DX56" s="129"/>
      <c r="DY56" s="129"/>
      <c r="DZ56" s="129"/>
      <c r="EA56" s="129"/>
      <c r="EB56" s="129"/>
      <c r="EC56" s="129"/>
      <c r="ED56" s="129"/>
      <c r="EE56" s="129"/>
      <c r="EF56" s="129"/>
      <c r="EG56" s="130"/>
      <c r="EH56" s="128">
        <f>データ!CR7</f>
        <v>13969</v>
      </c>
      <c r="EI56" s="129"/>
      <c r="EJ56" s="129"/>
      <c r="EK56" s="129"/>
      <c r="EL56" s="129"/>
      <c r="EM56" s="129"/>
      <c r="EN56" s="129"/>
      <c r="EO56" s="129"/>
      <c r="EP56" s="129"/>
      <c r="EQ56" s="129"/>
      <c r="ER56" s="129"/>
      <c r="ES56" s="129"/>
      <c r="ET56" s="129"/>
      <c r="EU56" s="129"/>
      <c r="EV56" s="130"/>
      <c r="EW56" s="128">
        <f>データ!CS7</f>
        <v>14455</v>
      </c>
      <c r="EX56" s="129"/>
      <c r="EY56" s="129"/>
      <c r="EZ56" s="129"/>
      <c r="FA56" s="129"/>
      <c r="FB56" s="129"/>
      <c r="FC56" s="129"/>
      <c r="FD56" s="129"/>
      <c r="FE56" s="129"/>
      <c r="FF56" s="129"/>
      <c r="FG56" s="129"/>
      <c r="FH56" s="129"/>
      <c r="FI56" s="129"/>
      <c r="FJ56" s="129"/>
      <c r="FK56" s="130"/>
      <c r="FL56" s="128">
        <f>データ!CT7</f>
        <v>15171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157</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41" t="s">
        <v>37</v>
      </c>
      <c r="K79" s="142"/>
      <c r="L79" s="142"/>
      <c r="M79" s="142"/>
      <c r="N79" s="142"/>
      <c r="O79" s="142"/>
      <c r="P79" s="142"/>
      <c r="Q79" s="142"/>
      <c r="R79" s="142"/>
      <c r="S79" s="142"/>
      <c r="T79" s="143"/>
      <c r="U79" s="144">
        <f>データ!DR7</f>
        <v>56.4</v>
      </c>
      <c r="V79" s="144"/>
      <c r="W79" s="144"/>
      <c r="X79" s="144"/>
      <c r="Y79" s="144"/>
      <c r="Z79" s="144"/>
      <c r="AA79" s="144"/>
      <c r="AB79" s="144"/>
      <c r="AC79" s="144"/>
      <c r="AD79" s="144"/>
      <c r="AE79" s="144"/>
      <c r="AF79" s="144"/>
      <c r="AG79" s="144"/>
      <c r="AH79" s="144"/>
      <c r="AI79" s="144"/>
      <c r="AJ79" s="144"/>
      <c r="AK79" s="144"/>
      <c r="AL79" s="144"/>
      <c r="AM79" s="144"/>
      <c r="AN79" s="144">
        <f>データ!DS7</f>
        <v>60.4</v>
      </c>
      <c r="AO79" s="144"/>
      <c r="AP79" s="144"/>
      <c r="AQ79" s="144"/>
      <c r="AR79" s="144"/>
      <c r="AS79" s="144"/>
      <c r="AT79" s="144"/>
      <c r="AU79" s="144"/>
      <c r="AV79" s="144"/>
      <c r="AW79" s="144"/>
      <c r="AX79" s="144"/>
      <c r="AY79" s="144"/>
      <c r="AZ79" s="144"/>
      <c r="BA79" s="144"/>
      <c r="BB79" s="144"/>
      <c r="BC79" s="144"/>
      <c r="BD79" s="144"/>
      <c r="BE79" s="144"/>
      <c r="BF79" s="144"/>
      <c r="BG79" s="144">
        <f>データ!DT7</f>
        <v>63</v>
      </c>
      <c r="BH79" s="144"/>
      <c r="BI79" s="144"/>
      <c r="BJ79" s="144"/>
      <c r="BK79" s="144"/>
      <c r="BL79" s="144"/>
      <c r="BM79" s="144"/>
      <c r="BN79" s="144"/>
      <c r="BO79" s="144"/>
      <c r="BP79" s="144"/>
      <c r="BQ79" s="144"/>
      <c r="BR79" s="144"/>
      <c r="BS79" s="144"/>
      <c r="BT79" s="144"/>
      <c r="BU79" s="144"/>
      <c r="BV79" s="144"/>
      <c r="BW79" s="144"/>
      <c r="BX79" s="144"/>
      <c r="BY79" s="144"/>
      <c r="BZ79" s="144">
        <f>データ!DU7</f>
        <v>66.400000000000006</v>
      </c>
      <c r="CA79" s="144"/>
      <c r="CB79" s="144"/>
      <c r="CC79" s="144"/>
      <c r="CD79" s="144"/>
      <c r="CE79" s="144"/>
      <c r="CF79" s="144"/>
      <c r="CG79" s="144"/>
      <c r="CH79" s="144"/>
      <c r="CI79" s="144"/>
      <c r="CJ79" s="144"/>
      <c r="CK79" s="144"/>
      <c r="CL79" s="144"/>
      <c r="CM79" s="144"/>
      <c r="CN79" s="144"/>
      <c r="CO79" s="144"/>
      <c r="CP79" s="144"/>
      <c r="CQ79" s="144"/>
      <c r="CR79" s="144"/>
      <c r="CS79" s="144">
        <f>データ!DV7</f>
        <v>68.3</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75.8</v>
      </c>
      <c r="EP79" s="144"/>
      <c r="EQ79" s="144"/>
      <c r="ER79" s="144"/>
      <c r="ES79" s="144"/>
      <c r="ET79" s="144"/>
      <c r="EU79" s="144"/>
      <c r="EV79" s="144"/>
      <c r="EW79" s="144"/>
      <c r="EX79" s="144"/>
      <c r="EY79" s="144"/>
      <c r="EZ79" s="144"/>
      <c r="FA79" s="144"/>
      <c r="FB79" s="144"/>
      <c r="FC79" s="144"/>
      <c r="FD79" s="144"/>
      <c r="FE79" s="144"/>
      <c r="FF79" s="144"/>
      <c r="FG79" s="144"/>
      <c r="FH79" s="144">
        <f>データ!ED7</f>
        <v>74.400000000000006</v>
      </c>
      <c r="FI79" s="144"/>
      <c r="FJ79" s="144"/>
      <c r="FK79" s="144"/>
      <c r="FL79" s="144"/>
      <c r="FM79" s="144"/>
      <c r="FN79" s="144"/>
      <c r="FO79" s="144"/>
      <c r="FP79" s="144"/>
      <c r="FQ79" s="144"/>
      <c r="FR79" s="144"/>
      <c r="FS79" s="144"/>
      <c r="FT79" s="144"/>
      <c r="FU79" s="144"/>
      <c r="FV79" s="144"/>
      <c r="FW79" s="144"/>
      <c r="FX79" s="144"/>
      <c r="FY79" s="144"/>
      <c r="FZ79" s="144"/>
      <c r="GA79" s="144">
        <f>データ!EE7</f>
        <v>75.8</v>
      </c>
      <c r="GB79" s="144"/>
      <c r="GC79" s="144"/>
      <c r="GD79" s="144"/>
      <c r="GE79" s="144"/>
      <c r="GF79" s="144"/>
      <c r="GG79" s="144"/>
      <c r="GH79" s="144"/>
      <c r="GI79" s="144"/>
      <c r="GJ79" s="144"/>
      <c r="GK79" s="144"/>
      <c r="GL79" s="144"/>
      <c r="GM79" s="144"/>
      <c r="GN79" s="144"/>
      <c r="GO79" s="144"/>
      <c r="GP79" s="144"/>
      <c r="GQ79" s="144"/>
      <c r="GR79" s="144"/>
      <c r="GS79" s="144"/>
      <c r="GT79" s="144">
        <f>データ!EF7</f>
        <v>79.400000000000006</v>
      </c>
      <c r="GU79" s="144"/>
      <c r="GV79" s="144"/>
      <c r="GW79" s="144"/>
      <c r="GX79" s="144"/>
      <c r="GY79" s="144"/>
      <c r="GZ79" s="144"/>
      <c r="HA79" s="144"/>
      <c r="HB79" s="144"/>
      <c r="HC79" s="144"/>
      <c r="HD79" s="144"/>
      <c r="HE79" s="144"/>
      <c r="HF79" s="144"/>
      <c r="HG79" s="144"/>
      <c r="HH79" s="144"/>
      <c r="HI79" s="144"/>
      <c r="HJ79" s="144"/>
      <c r="HK79" s="144"/>
      <c r="HL79" s="144"/>
      <c r="HM79" s="144">
        <f>データ!EG7</f>
        <v>83</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50475500</v>
      </c>
      <c r="JK79" s="139"/>
      <c r="JL79" s="139"/>
      <c r="JM79" s="139"/>
      <c r="JN79" s="139"/>
      <c r="JO79" s="139"/>
      <c r="JP79" s="139"/>
      <c r="JQ79" s="139"/>
      <c r="JR79" s="139"/>
      <c r="JS79" s="139"/>
      <c r="JT79" s="139"/>
      <c r="JU79" s="139"/>
      <c r="JV79" s="139"/>
      <c r="JW79" s="139"/>
      <c r="JX79" s="139"/>
      <c r="JY79" s="139"/>
      <c r="JZ79" s="139"/>
      <c r="KA79" s="139"/>
      <c r="KB79" s="139"/>
      <c r="KC79" s="139">
        <f>データ!EO7</f>
        <v>51742710</v>
      </c>
      <c r="KD79" s="139"/>
      <c r="KE79" s="139"/>
      <c r="KF79" s="139"/>
      <c r="KG79" s="139"/>
      <c r="KH79" s="139"/>
      <c r="KI79" s="139"/>
      <c r="KJ79" s="139"/>
      <c r="KK79" s="139"/>
      <c r="KL79" s="139"/>
      <c r="KM79" s="139"/>
      <c r="KN79" s="139"/>
      <c r="KO79" s="139"/>
      <c r="KP79" s="139"/>
      <c r="KQ79" s="139"/>
      <c r="KR79" s="139"/>
      <c r="KS79" s="139"/>
      <c r="KT79" s="139"/>
      <c r="KU79" s="139"/>
      <c r="KV79" s="139">
        <f>データ!EP7</f>
        <v>54836957</v>
      </c>
      <c r="KW79" s="139"/>
      <c r="KX79" s="139"/>
      <c r="KY79" s="139"/>
      <c r="KZ79" s="139"/>
      <c r="LA79" s="139"/>
      <c r="LB79" s="139"/>
      <c r="LC79" s="139"/>
      <c r="LD79" s="139"/>
      <c r="LE79" s="139"/>
      <c r="LF79" s="139"/>
      <c r="LG79" s="139"/>
      <c r="LH79" s="139"/>
      <c r="LI79" s="139"/>
      <c r="LJ79" s="139"/>
      <c r="LK79" s="139"/>
      <c r="LL79" s="139"/>
      <c r="LM79" s="139"/>
      <c r="LN79" s="139"/>
      <c r="LO79" s="139">
        <f>データ!EQ7</f>
        <v>61074057</v>
      </c>
      <c r="LP79" s="139"/>
      <c r="LQ79" s="139"/>
      <c r="LR79" s="139"/>
      <c r="LS79" s="139"/>
      <c r="LT79" s="139"/>
      <c r="LU79" s="139"/>
      <c r="LV79" s="139"/>
      <c r="LW79" s="139"/>
      <c r="LX79" s="139"/>
      <c r="LY79" s="139"/>
      <c r="LZ79" s="139"/>
      <c r="MA79" s="139"/>
      <c r="MB79" s="139"/>
      <c r="MC79" s="139"/>
      <c r="MD79" s="139"/>
      <c r="ME79" s="139"/>
      <c r="MF79" s="139"/>
      <c r="MG79" s="139"/>
      <c r="MH79" s="139">
        <f>データ!ER7</f>
        <v>61235913</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41" t="s">
        <v>38</v>
      </c>
      <c r="K80" s="142"/>
      <c r="L80" s="142"/>
      <c r="M80" s="142"/>
      <c r="N80" s="142"/>
      <c r="O80" s="142"/>
      <c r="P80" s="142"/>
      <c r="Q80" s="142"/>
      <c r="R80" s="142"/>
      <c r="S80" s="142"/>
      <c r="T80" s="143"/>
      <c r="U80" s="144">
        <f>データ!DW7</f>
        <v>47.3</v>
      </c>
      <c r="V80" s="144"/>
      <c r="W80" s="144"/>
      <c r="X80" s="144"/>
      <c r="Y80" s="144"/>
      <c r="Z80" s="144"/>
      <c r="AA80" s="144"/>
      <c r="AB80" s="144"/>
      <c r="AC80" s="144"/>
      <c r="AD80" s="144"/>
      <c r="AE80" s="144"/>
      <c r="AF80" s="144"/>
      <c r="AG80" s="144"/>
      <c r="AH80" s="144"/>
      <c r="AI80" s="144"/>
      <c r="AJ80" s="144"/>
      <c r="AK80" s="144"/>
      <c r="AL80" s="144"/>
      <c r="AM80" s="144"/>
      <c r="AN80" s="144">
        <f>データ!DX7</f>
        <v>48.4</v>
      </c>
      <c r="AO80" s="144"/>
      <c r="AP80" s="144"/>
      <c r="AQ80" s="144"/>
      <c r="AR80" s="144"/>
      <c r="AS80" s="144"/>
      <c r="AT80" s="144"/>
      <c r="AU80" s="144"/>
      <c r="AV80" s="144"/>
      <c r="AW80" s="144"/>
      <c r="AX80" s="144"/>
      <c r="AY80" s="144"/>
      <c r="AZ80" s="144"/>
      <c r="BA80" s="144"/>
      <c r="BB80" s="144"/>
      <c r="BC80" s="144"/>
      <c r="BD80" s="144"/>
      <c r="BE80" s="144"/>
      <c r="BF80" s="144"/>
      <c r="BG80" s="144">
        <f>データ!DY7</f>
        <v>48.7</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52.7</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60</v>
      </c>
      <c r="EP80" s="144"/>
      <c r="EQ80" s="144"/>
      <c r="ER80" s="144"/>
      <c r="ES80" s="144"/>
      <c r="ET80" s="144"/>
      <c r="EU80" s="144"/>
      <c r="EV80" s="144"/>
      <c r="EW80" s="144"/>
      <c r="EX80" s="144"/>
      <c r="EY80" s="144"/>
      <c r="EZ80" s="144"/>
      <c r="FA80" s="144"/>
      <c r="FB80" s="144"/>
      <c r="FC80" s="144"/>
      <c r="FD80" s="144"/>
      <c r="FE80" s="144"/>
      <c r="FF80" s="144"/>
      <c r="FG80" s="144"/>
      <c r="FH80" s="144">
        <f>データ!EI7</f>
        <v>62.3</v>
      </c>
      <c r="FI80" s="144"/>
      <c r="FJ80" s="144"/>
      <c r="FK80" s="144"/>
      <c r="FL80" s="144"/>
      <c r="FM80" s="144"/>
      <c r="FN80" s="144"/>
      <c r="FO80" s="144"/>
      <c r="FP80" s="144"/>
      <c r="FQ80" s="144"/>
      <c r="FR80" s="144"/>
      <c r="FS80" s="144"/>
      <c r="FT80" s="144"/>
      <c r="FU80" s="144"/>
      <c r="FV80" s="144"/>
      <c r="FW80" s="144"/>
      <c r="FX80" s="144"/>
      <c r="FY80" s="144"/>
      <c r="FZ80" s="144"/>
      <c r="GA80" s="144">
        <f>データ!EJ7</f>
        <v>61.7</v>
      </c>
      <c r="GB80" s="144"/>
      <c r="GC80" s="144"/>
      <c r="GD80" s="144"/>
      <c r="GE80" s="144"/>
      <c r="GF80" s="144"/>
      <c r="GG80" s="144"/>
      <c r="GH80" s="144"/>
      <c r="GI80" s="144"/>
      <c r="GJ80" s="144"/>
      <c r="GK80" s="144"/>
      <c r="GL80" s="144"/>
      <c r="GM80" s="144"/>
      <c r="GN80" s="144"/>
      <c r="GO80" s="144"/>
      <c r="GP80" s="144"/>
      <c r="GQ80" s="144"/>
      <c r="GR80" s="144"/>
      <c r="GS80" s="144"/>
      <c r="GT80" s="144">
        <f>データ!EK7</f>
        <v>66.099999999999994</v>
      </c>
      <c r="GU80" s="144"/>
      <c r="GV80" s="144"/>
      <c r="GW80" s="144"/>
      <c r="GX80" s="144"/>
      <c r="GY80" s="144"/>
      <c r="GZ80" s="144"/>
      <c r="HA80" s="144"/>
      <c r="HB80" s="144"/>
      <c r="HC80" s="144"/>
      <c r="HD80" s="144"/>
      <c r="HE80" s="144"/>
      <c r="HF80" s="144"/>
      <c r="HG80" s="144"/>
      <c r="HH80" s="144"/>
      <c r="HI80" s="144"/>
      <c r="HJ80" s="144"/>
      <c r="HK80" s="144"/>
      <c r="HL80" s="144"/>
      <c r="HM80" s="144">
        <f>データ!EL7</f>
        <v>68.400000000000006</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40361969</v>
      </c>
      <c r="JK80" s="139"/>
      <c r="JL80" s="139"/>
      <c r="JM80" s="139"/>
      <c r="JN80" s="139"/>
      <c r="JO80" s="139"/>
      <c r="JP80" s="139"/>
      <c r="JQ80" s="139"/>
      <c r="JR80" s="139"/>
      <c r="JS80" s="139"/>
      <c r="JT80" s="139"/>
      <c r="JU80" s="139"/>
      <c r="JV80" s="139"/>
      <c r="JW80" s="139"/>
      <c r="JX80" s="139"/>
      <c r="JY80" s="139"/>
      <c r="JZ80" s="139"/>
      <c r="KA80" s="139"/>
      <c r="KB80" s="139"/>
      <c r="KC80" s="139">
        <f>データ!ET7</f>
        <v>42112933</v>
      </c>
      <c r="KD80" s="139"/>
      <c r="KE80" s="139"/>
      <c r="KF80" s="139"/>
      <c r="KG80" s="139"/>
      <c r="KH80" s="139"/>
      <c r="KI80" s="139"/>
      <c r="KJ80" s="139"/>
      <c r="KK80" s="139"/>
      <c r="KL80" s="139"/>
      <c r="KM80" s="139"/>
      <c r="KN80" s="139"/>
      <c r="KO80" s="139"/>
      <c r="KP80" s="139"/>
      <c r="KQ80" s="139"/>
      <c r="KR80" s="139"/>
      <c r="KS80" s="139"/>
      <c r="KT80" s="139"/>
      <c r="KU80" s="139"/>
      <c r="KV80" s="139">
        <f>データ!EU7</f>
        <v>43764424</v>
      </c>
      <c r="KW80" s="139"/>
      <c r="KX80" s="139"/>
      <c r="KY80" s="139"/>
      <c r="KZ80" s="139"/>
      <c r="LA80" s="139"/>
      <c r="LB80" s="139"/>
      <c r="LC80" s="139"/>
      <c r="LD80" s="139"/>
      <c r="LE80" s="139"/>
      <c r="LF80" s="139"/>
      <c r="LG80" s="139"/>
      <c r="LH80" s="139"/>
      <c r="LI80" s="139"/>
      <c r="LJ80" s="139"/>
      <c r="LK80" s="139"/>
      <c r="LL80" s="139"/>
      <c r="LM80" s="139"/>
      <c r="LN80" s="139"/>
      <c r="LO80" s="139">
        <f>データ!EV7</f>
        <v>44446754</v>
      </c>
      <c r="LP80" s="139"/>
      <c r="LQ80" s="139"/>
      <c r="LR80" s="139"/>
      <c r="LS80" s="139"/>
      <c r="LT80" s="139"/>
      <c r="LU80" s="139"/>
      <c r="LV80" s="139"/>
      <c r="LW80" s="139"/>
      <c r="LX80" s="139"/>
      <c r="LY80" s="139"/>
      <c r="LZ80" s="139"/>
      <c r="MA80" s="139"/>
      <c r="MB80" s="139"/>
      <c r="MC80" s="139"/>
      <c r="MD80" s="139"/>
      <c r="ME80" s="139"/>
      <c r="MF80" s="139"/>
      <c r="MG80" s="139"/>
      <c r="MH80" s="139">
        <f>データ!EW7</f>
        <v>45729936</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ohkRzIjDJgso1+QveOQvGfZnEG1HMip4pT2WbGVx23wl05LNWrbwN0JmEcSLqSicL2hI8vGbVa4qfHOmVtY8g==" saltValue="tMLqUKq/6B6ZAfsCucoo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75</v>
      </c>
      <c r="AI4" s="151"/>
      <c r="AJ4" s="151"/>
      <c r="AK4" s="151"/>
      <c r="AL4" s="151"/>
      <c r="AM4" s="151"/>
      <c r="AN4" s="151"/>
      <c r="AO4" s="151"/>
      <c r="AP4" s="151"/>
      <c r="AQ4" s="151"/>
      <c r="AR4" s="152"/>
      <c r="AS4" s="146" t="s">
        <v>76</v>
      </c>
      <c r="AT4" s="145"/>
      <c r="AU4" s="145"/>
      <c r="AV4" s="145"/>
      <c r="AW4" s="145"/>
      <c r="AX4" s="145"/>
      <c r="AY4" s="145"/>
      <c r="AZ4" s="145"/>
      <c r="BA4" s="145"/>
      <c r="BB4" s="145"/>
      <c r="BC4" s="145"/>
      <c r="BD4" s="146" t="s">
        <v>77</v>
      </c>
      <c r="BE4" s="145"/>
      <c r="BF4" s="145"/>
      <c r="BG4" s="145"/>
      <c r="BH4" s="145"/>
      <c r="BI4" s="145"/>
      <c r="BJ4" s="145"/>
      <c r="BK4" s="145"/>
      <c r="BL4" s="145"/>
      <c r="BM4" s="145"/>
      <c r="BN4" s="145"/>
      <c r="BO4" s="150" t="s">
        <v>78</v>
      </c>
      <c r="BP4" s="151"/>
      <c r="BQ4" s="151"/>
      <c r="BR4" s="151"/>
      <c r="BS4" s="151"/>
      <c r="BT4" s="151"/>
      <c r="BU4" s="151"/>
      <c r="BV4" s="151"/>
      <c r="BW4" s="151"/>
      <c r="BX4" s="151"/>
      <c r="BY4" s="152"/>
      <c r="BZ4" s="145" t="s">
        <v>79</v>
      </c>
      <c r="CA4" s="145"/>
      <c r="CB4" s="145"/>
      <c r="CC4" s="145"/>
      <c r="CD4" s="145"/>
      <c r="CE4" s="145"/>
      <c r="CF4" s="145"/>
      <c r="CG4" s="145"/>
      <c r="CH4" s="145"/>
      <c r="CI4" s="145"/>
      <c r="CJ4" s="145"/>
      <c r="CK4" s="146" t="s">
        <v>80</v>
      </c>
      <c r="CL4" s="145"/>
      <c r="CM4" s="145"/>
      <c r="CN4" s="145"/>
      <c r="CO4" s="145"/>
      <c r="CP4" s="145"/>
      <c r="CQ4" s="145"/>
      <c r="CR4" s="145"/>
      <c r="CS4" s="145"/>
      <c r="CT4" s="145"/>
      <c r="CU4" s="145"/>
      <c r="CV4" s="145" t="s">
        <v>81</v>
      </c>
      <c r="CW4" s="145"/>
      <c r="CX4" s="145"/>
      <c r="CY4" s="145"/>
      <c r="CZ4" s="145"/>
      <c r="DA4" s="145"/>
      <c r="DB4" s="145"/>
      <c r="DC4" s="145"/>
      <c r="DD4" s="145"/>
      <c r="DE4" s="145"/>
      <c r="DF4" s="145"/>
      <c r="DG4" s="145" t="s">
        <v>82</v>
      </c>
      <c r="DH4" s="145"/>
      <c r="DI4" s="145"/>
      <c r="DJ4" s="145"/>
      <c r="DK4" s="145"/>
      <c r="DL4" s="145"/>
      <c r="DM4" s="145"/>
      <c r="DN4" s="145"/>
      <c r="DO4" s="145"/>
      <c r="DP4" s="145"/>
      <c r="DQ4" s="145"/>
      <c r="DR4" s="150" t="s">
        <v>83</v>
      </c>
      <c r="DS4" s="151"/>
      <c r="DT4" s="151"/>
      <c r="DU4" s="151"/>
      <c r="DV4" s="151"/>
      <c r="DW4" s="151"/>
      <c r="DX4" s="151"/>
      <c r="DY4" s="151"/>
      <c r="DZ4" s="151"/>
      <c r="EA4" s="151"/>
      <c r="EB4" s="152"/>
      <c r="EC4" s="145" t="s">
        <v>84</v>
      </c>
      <c r="ED4" s="145"/>
      <c r="EE4" s="145"/>
      <c r="EF4" s="145"/>
      <c r="EG4" s="145"/>
      <c r="EH4" s="145"/>
      <c r="EI4" s="145"/>
      <c r="EJ4" s="145"/>
      <c r="EK4" s="145"/>
      <c r="EL4" s="145"/>
      <c r="EM4" s="145"/>
      <c r="EN4" s="145" t="s">
        <v>85</v>
      </c>
      <c r="EO4" s="145"/>
      <c r="EP4" s="145"/>
      <c r="EQ4" s="145"/>
      <c r="ER4" s="145"/>
      <c r="ES4" s="145"/>
      <c r="ET4" s="145"/>
      <c r="EU4" s="145"/>
      <c r="EV4" s="145"/>
      <c r="EW4" s="145"/>
      <c r="EX4" s="145"/>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122</v>
      </c>
      <c r="AV5" s="61" t="s">
        <v>112</v>
      </c>
      <c r="AW5" s="61" t="s">
        <v>113</v>
      </c>
      <c r="AX5" s="61" t="s">
        <v>114</v>
      </c>
      <c r="AY5" s="61" t="s">
        <v>115</v>
      </c>
      <c r="AZ5" s="61" t="s">
        <v>116</v>
      </c>
      <c r="BA5" s="61" t="s">
        <v>117</v>
      </c>
      <c r="BB5" s="61" t="s">
        <v>118</v>
      </c>
      <c r="BC5" s="61" t="s">
        <v>119</v>
      </c>
      <c r="BD5" s="61" t="s">
        <v>120</v>
      </c>
      <c r="BE5" s="61" t="s">
        <v>121</v>
      </c>
      <c r="BF5" s="61" t="s">
        <v>111</v>
      </c>
      <c r="BG5" s="61" t="s">
        <v>123</v>
      </c>
      <c r="BH5" s="61" t="s">
        <v>124</v>
      </c>
      <c r="BI5" s="61" t="s">
        <v>114</v>
      </c>
      <c r="BJ5" s="61" t="s">
        <v>115</v>
      </c>
      <c r="BK5" s="61" t="s">
        <v>116</v>
      </c>
      <c r="BL5" s="61" t="s">
        <v>117</v>
      </c>
      <c r="BM5" s="61" t="s">
        <v>118</v>
      </c>
      <c r="BN5" s="61" t="s">
        <v>119</v>
      </c>
      <c r="BO5" s="61" t="s">
        <v>120</v>
      </c>
      <c r="BP5" s="61" t="s">
        <v>121</v>
      </c>
      <c r="BQ5" s="61" t="s">
        <v>125</v>
      </c>
      <c r="BR5" s="61" t="s">
        <v>112</v>
      </c>
      <c r="BS5" s="61" t="s">
        <v>126</v>
      </c>
      <c r="BT5" s="61" t="s">
        <v>114</v>
      </c>
      <c r="BU5" s="61" t="s">
        <v>115</v>
      </c>
      <c r="BV5" s="61" t="s">
        <v>116</v>
      </c>
      <c r="BW5" s="61" t="s">
        <v>117</v>
      </c>
      <c r="BX5" s="61" t="s">
        <v>118</v>
      </c>
      <c r="BY5" s="61" t="s">
        <v>119</v>
      </c>
      <c r="BZ5" s="61" t="s">
        <v>127</v>
      </c>
      <c r="CA5" s="61" t="s">
        <v>121</v>
      </c>
      <c r="CB5" s="61" t="s">
        <v>122</v>
      </c>
      <c r="CC5" s="61" t="s">
        <v>112</v>
      </c>
      <c r="CD5" s="61" t="s">
        <v>126</v>
      </c>
      <c r="CE5" s="61" t="s">
        <v>114</v>
      </c>
      <c r="CF5" s="61" t="s">
        <v>115</v>
      </c>
      <c r="CG5" s="61" t="s">
        <v>116</v>
      </c>
      <c r="CH5" s="61" t="s">
        <v>117</v>
      </c>
      <c r="CI5" s="61" t="s">
        <v>118</v>
      </c>
      <c r="CJ5" s="61" t="s">
        <v>119</v>
      </c>
      <c r="CK5" s="61" t="s">
        <v>128</v>
      </c>
      <c r="CL5" s="61" t="s">
        <v>121</v>
      </c>
      <c r="CM5" s="61" t="s">
        <v>122</v>
      </c>
      <c r="CN5" s="61" t="s">
        <v>129</v>
      </c>
      <c r="CO5" s="61" t="s">
        <v>126</v>
      </c>
      <c r="CP5" s="61" t="s">
        <v>114</v>
      </c>
      <c r="CQ5" s="61" t="s">
        <v>115</v>
      </c>
      <c r="CR5" s="61" t="s">
        <v>116</v>
      </c>
      <c r="CS5" s="61" t="s">
        <v>117</v>
      </c>
      <c r="CT5" s="61" t="s">
        <v>118</v>
      </c>
      <c r="CU5" s="61" t="s">
        <v>119</v>
      </c>
      <c r="CV5" s="61" t="s">
        <v>120</v>
      </c>
      <c r="CW5" s="61" t="s">
        <v>130</v>
      </c>
      <c r="CX5" s="61" t="s">
        <v>122</v>
      </c>
      <c r="CY5" s="61" t="s">
        <v>123</v>
      </c>
      <c r="CZ5" s="61" t="s">
        <v>126</v>
      </c>
      <c r="DA5" s="61" t="s">
        <v>114</v>
      </c>
      <c r="DB5" s="61" t="s">
        <v>115</v>
      </c>
      <c r="DC5" s="61" t="s">
        <v>116</v>
      </c>
      <c r="DD5" s="61" t="s">
        <v>117</v>
      </c>
      <c r="DE5" s="61" t="s">
        <v>118</v>
      </c>
      <c r="DF5" s="61" t="s">
        <v>119</v>
      </c>
      <c r="DG5" s="61" t="s">
        <v>128</v>
      </c>
      <c r="DH5" s="61" t="s">
        <v>130</v>
      </c>
      <c r="DI5" s="61" t="s">
        <v>111</v>
      </c>
      <c r="DJ5" s="61" t="s">
        <v>129</v>
      </c>
      <c r="DK5" s="61" t="s">
        <v>113</v>
      </c>
      <c r="DL5" s="61" t="s">
        <v>114</v>
      </c>
      <c r="DM5" s="61" t="s">
        <v>115</v>
      </c>
      <c r="DN5" s="61" t="s">
        <v>116</v>
      </c>
      <c r="DO5" s="61" t="s">
        <v>117</v>
      </c>
      <c r="DP5" s="61" t="s">
        <v>118</v>
      </c>
      <c r="DQ5" s="61" t="s">
        <v>119</v>
      </c>
      <c r="DR5" s="61" t="s">
        <v>120</v>
      </c>
      <c r="DS5" s="61" t="s">
        <v>121</v>
      </c>
      <c r="DT5" s="61" t="s">
        <v>111</v>
      </c>
      <c r="DU5" s="61" t="s">
        <v>129</v>
      </c>
      <c r="DV5" s="61" t="s">
        <v>131</v>
      </c>
      <c r="DW5" s="61" t="s">
        <v>114</v>
      </c>
      <c r="DX5" s="61" t="s">
        <v>115</v>
      </c>
      <c r="DY5" s="61" t="s">
        <v>116</v>
      </c>
      <c r="DZ5" s="61" t="s">
        <v>117</v>
      </c>
      <c r="EA5" s="61" t="s">
        <v>118</v>
      </c>
      <c r="EB5" s="61" t="s">
        <v>119</v>
      </c>
      <c r="EC5" s="61" t="s">
        <v>128</v>
      </c>
      <c r="ED5" s="61" t="s">
        <v>130</v>
      </c>
      <c r="EE5" s="61" t="s">
        <v>111</v>
      </c>
      <c r="EF5" s="61" t="s">
        <v>112</v>
      </c>
      <c r="EG5" s="61" t="s">
        <v>131</v>
      </c>
      <c r="EH5" s="61" t="s">
        <v>114</v>
      </c>
      <c r="EI5" s="61" t="s">
        <v>115</v>
      </c>
      <c r="EJ5" s="61" t="s">
        <v>116</v>
      </c>
      <c r="EK5" s="61" t="s">
        <v>117</v>
      </c>
      <c r="EL5" s="61" t="s">
        <v>118</v>
      </c>
      <c r="EM5" s="61" t="s">
        <v>132</v>
      </c>
      <c r="EN5" s="61" t="s">
        <v>120</v>
      </c>
      <c r="EO5" s="61" t="s">
        <v>121</v>
      </c>
      <c r="EP5" s="61" t="s">
        <v>122</v>
      </c>
      <c r="EQ5" s="61" t="s">
        <v>112</v>
      </c>
      <c r="ER5" s="61" t="s">
        <v>113</v>
      </c>
      <c r="ES5" s="61" t="s">
        <v>114</v>
      </c>
      <c r="ET5" s="61" t="s">
        <v>115</v>
      </c>
      <c r="EU5" s="61" t="s">
        <v>116</v>
      </c>
      <c r="EV5" s="61" t="s">
        <v>117</v>
      </c>
      <c r="EW5" s="61" t="s">
        <v>118</v>
      </c>
      <c r="EX5" s="61" t="s">
        <v>119</v>
      </c>
    </row>
    <row r="6" spans="1:154" s="66" customFormat="1">
      <c r="A6" s="47" t="s">
        <v>133</v>
      </c>
      <c r="B6" s="62">
        <f>B8</f>
        <v>2017</v>
      </c>
      <c r="C6" s="62">
        <f t="shared" ref="C6:M6" si="2">C8</f>
        <v>162027</v>
      </c>
      <c r="D6" s="62">
        <f t="shared" si="2"/>
        <v>46</v>
      </c>
      <c r="E6" s="62">
        <f t="shared" si="2"/>
        <v>6</v>
      </c>
      <c r="F6" s="62">
        <f t="shared" si="2"/>
        <v>0</v>
      </c>
      <c r="G6" s="62">
        <f t="shared" si="2"/>
        <v>1</v>
      </c>
      <c r="H6" s="147" t="str">
        <f>IF(H8&lt;&gt;I8,H8,"")&amp;IF(I8&lt;&gt;J8,I8,"")&amp;"　"&amp;J8</f>
        <v>富山県高岡市　高岡市民病院</v>
      </c>
      <c r="I6" s="148"/>
      <c r="J6" s="149"/>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22</v>
      </c>
      <c r="R6" s="62" t="str">
        <f t="shared" si="3"/>
        <v>対象</v>
      </c>
      <c r="S6" s="62" t="str">
        <f t="shared" si="3"/>
        <v>ド 透 I 未 訓 ガ</v>
      </c>
      <c r="T6" s="62" t="str">
        <f t="shared" si="3"/>
        <v>救 臨 が 感 災 輪</v>
      </c>
      <c r="U6" s="63">
        <f>U8</f>
        <v>173192</v>
      </c>
      <c r="V6" s="63">
        <f>V8</f>
        <v>33068</v>
      </c>
      <c r="W6" s="62" t="str">
        <f>W8</f>
        <v>非該当</v>
      </c>
      <c r="X6" s="62" t="str">
        <f t="shared" si="3"/>
        <v>７：１</v>
      </c>
      <c r="Y6" s="63">
        <f t="shared" si="3"/>
        <v>333</v>
      </c>
      <c r="Z6" s="63" t="str">
        <f t="shared" si="3"/>
        <v>-</v>
      </c>
      <c r="AA6" s="63">
        <f t="shared" si="3"/>
        <v>12</v>
      </c>
      <c r="AB6" s="63">
        <f t="shared" si="3"/>
        <v>50</v>
      </c>
      <c r="AC6" s="63">
        <f t="shared" si="3"/>
        <v>6</v>
      </c>
      <c r="AD6" s="63">
        <f t="shared" si="3"/>
        <v>401</v>
      </c>
      <c r="AE6" s="63">
        <f t="shared" si="3"/>
        <v>333</v>
      </c>
      <c r="AF6" s="63" t="str">
        <f t="shared" si="3"/>
        <v>-</v>
      </c>
      <c r="AG6" s="63">
        <f t="shared" si="3"/>
        <v>333</v>
      </c>
      <c r="AH6" s="64">
        <f>IF(AH8="-",NA(),AH8)</f>
        <v>99.4</v>
      </c>
      <c r="AI6" s="64">
        <f t="shared" ref="AI6:AQ6" si="4">IF(AI8="-",NA(),AI8)</f>
        <v>94.3</v>
      </c>
      <c r="AJ6" s="64">
        <f t="shared" si="4"/>
        <v>96.9</v>
      </c>
      <c r="AK6" s="64">
        <f t="shared" si="4"/>
        <v>98.6</v>
      </c>
      <c r="AL6" s="64">
        <f t="shared" si="4"/>
        <v>101</v>
      </c>
      <c r="AM6" s="64">
        <f t="shared" si="4"/>
        <v>100.4</v>
      </c>
      <c r="AN6" s="64">
        <f t="shared" si="4"/>
        <v>99.7</v>
      </c>
      <c r="AO6" s="64">
        <f t="shared" si="4"/>
        <v>98.8</v>
      </c>
      <c r="AP6" s="64">
        <f t="shared" si="4"/>
        <v>98.5</v>
      </c>
      <c r="AQ6" s="64">
        <f t="shared" si="4"/>
        <v>98.7</v>
      </c>
      <c r="AR6" s="64" t="str">
        <f>IF(AR8="-","【-】","【"&amp;SUBSTITUTE(TEXT(AR8,"#,##0.0"),"-","△")&amp;"】")</f>
        <v>【98.5】</v>
      </c>
      <c r="AS6" s="64">
        <f>IF(AS8="-",NA(),AS8)</f>
        <v>94.9</v>
      </c>
      <c r="AT6" s="64">
        <f t="shared" ref="AT6:BB6" si="5">IF(AT8="-",NA(),AT8)</f>
        <v>90.4</v>
      </c>
      <c r="AU6" s="64">
        <f t="shared" si="5"/>
        <v>93.1</v>
      </c>
      <c r="AV6" s="64">
        <f t="shared" si="5"/>
        <v>94.3</v>
      </c>
      <c r="AW6" s="64">
        <f t="shared" si="5"/>
        <v>96.2</v>
      </c>
      <c r="AX6" s="64">
        <f t="shared" si="5"/>
        <v>95.4</v>
      </c>
      <c r="AY6" s="64">
        <f t="shared" si="5"/>
        <v>93.6</v>
      </c>
      <c r="AZ6" s="64">
        <f t="shared" si="5"/>
        <v>91.8</v>
      </c>
      <c r="BA6" s="64">
        <f t="shared" si="5"/>
        <v>91.6</v>
      </c>
      <c r="BB6" s="64">
        <f t="shared" si="5"/>
        <v>92.1</v>
      </c>
      <c r="BC6" s="64" t="str">
        <f>IF(BC8="-","【-】","【"&amp;SUBSTITUTE(TEXT(BC8,"#,##0.0"),"-","△")&amp;"】")</f>
        <v>【89.7】</v>
      </c>
      <c r="BD6" s="64">
        <f>IF(BD8="-",NA(),BD8)</f>
        <v>126.1</v>
      </c>
      <c r="BE6" s="64">
        <f t="shared" ref="BE6:BM6" si="6">IF(BE8="-",NA(),BE8)</f>
        <v>140.5</v>
      </c>
      <c r="BF6" s="64">
        <f t="shared" si="6"/>
        <v>138.69999999999999</v>
      </c>
      <c r="BG6" s="64">
        <f t="shared" si="6"/>
        <v>139.30000000000001</v>
      </c>
      <c r="BH6" s="64">
        <f t="shared" si="6"/>
        <v>138.6</v>
      </c>
      <c r="BI6" s="64">
        <f t="shared" si="6"/>
        <v>52.1</v>
      </c>
      <c r="BJ6" s="64">
        <f t="shared" si="6"/>
        <v>45.6</v>
      </c>
      <c r="BK6" s="64">
        <f t="shared" si="6"/>
        <v>38.1</v>
      </c>
      <c r="BL6" s="64">
        <f t="shared" si="6"/>
        <v>42.9</v>
      </c>
      <c r="BM6" s="64">
        <f t="shared" si="6"/>
        <v>40.200000000000003</v>
      </c>
      <c r="BN6" s="64" t="str">
        <f>IF(BN8="-","【-】","【"&amp;SUBSTITUTE(TEXT(BN8,"#,##0.0"),"-","△")&amp;"】")</f>
        <v>【64.7】</v>
      </c>
      <c r="BO6" s="64">
        <f>IF(BO8="-",NA(),BO8)</f>
        <v>75.8</v>
      </c>
      <c r="BP6" s="64">
        <f t="shared" ref="BP6:BX6" si="7">IF(BP8="-",NA(),BP8)</f>
        <v>68</v>
      </c>
      <c r="BQ6" s="64">
        <f t="shared" si="7"/>
        <v>65.2</v>
      </c>
      <c r="BR6" s="64">
        <f t="shared" si="7"/>
        <v>75.900000000000006</v>
      </c>
      <c r="BS6" s="64">
        <f t="shared" si="7"/>
        <v>76.400000000000006</v>
      </c>
      <c r="BT6" s="64">
        <f t="shared" si="7"/>
        <v>76</v>
      </c>
      <c r="BU6" s="64">
        <f t="shared" si="7"/>
        <v>76.099999999999994</v>
      </c>
      <c r="BV6" s="64">
        <f t="shared" si="7"/>
        <v>75.7</v>
      </c>
      <c r="BW6" s="64">
        <f t="shared" si="7"/>
        <v>76.099999999999994</v>
      </c>
      <c r="BX6" s="64">
        <f t="shared" si="7"/>
        <v>77</v>
      </c>
      <c r="BY6" s="64" t="str">
        <f>IF(BY8="-","【-】","【"&amp;SUBSTITUTE(TEXT(BY8,"#,##0.0"),"-","△")&amp;"】")</f>
        <v>【74.8】</v>
      </c>
      <c r="BZ6" s="65">
        <f>IF(BZ8="-",NA(),BZ8)</f>
        <v>42825</v>
      </c>
      <c r="CA6" s="65">
        <f t="shared" ref="CA6:CI6" si="8">IF(CA8="-",NA(),CA8)</f>
        <v>45475</v>
      </c>
      <c r="CB6" s="65">
        <f t="shared" si="8"/>
        <v>48901</v>
      </c>
      <c r="CC6" s="65">
        <f t="shared" si="8"/>
        <v>51718</v>
      </c>
      <c r="CD6" s="65">
        <f t="shared" si="8"/>
        <v>51073</v>
      </c>
      <c r="CE6" s="65">
        <f t="shared" si="8"/>
        <v>51813</v>
      </c>
      <c r="CF6" s="65">
        <f t="shared" si="8"/>
        <v>53447</v>
      </c>
      <c r="CG6" s="65">
        <f t="shared" si="8"/>
        <v>54464</v>
      </c>
      <c r="CH6" s="65">
        <f t="shared" si="8"/>
        <v>55265</v>
      </c>
      <c r="CI6" s="65">
        <f t="shared" si="8"/>
        <v>56892</v>
      </c>
      <c r="CJ6" s="64" t="str">
        <f>IF(CJ8="-","【-】","【"&amp;SUBSTITUTE(TEXT(CJ8,"#,##0"),"-","△")&amp;"】")</f>
        <v>【50,718】</v>
      </c>
      <c r="CK6" s="65">
        <f>IF(CK8="-",NA(),CK8)</f>
        <v>8847</v>
      </c>
      <c r="CL6" s="65">
        <f t="shared" ref="CL6:CT6" si="9">IF(CL8="-",NA(),CL8)</f>
        <v>9730</v>
      </c>
      <c r="CM6" s="65">
        <f t="shared" si="9"/>
        <v>10457</v>
      </c>
      <c r="CN6" s="65">
        <f t="shared" si="9"/>
        <v>10238</v>
      </c>
      <c r="CO6" s="65">
        <f t="shared" si="9"/>
        <v>10855</v>
      </c>
      <c r="CP6" s="65">
        <f t="shared" si="9"/>
        <v>12424</v>
      </c>
      <c r="CQ6" s="65">
        <f t="shared" si="9"/>
        <v>13027</v>
      </c>
      <c r="CR6" s="65">
        <f t="shared" si="9"/>
        <v>13969</v>
      </c>
      <c r="CS6" s="65">
        <f t="shared" si="9"/>
        <v>14455</v>
      </c>
      <c r="CT6" s="65">
        <f t="shared" si="9"/>
        <v>15171</v>
      </c>
      <c r="CU6" s="64" t="str">
        <f>IF(CU8="-","【-】","【"&amp;SUBSTITUTE(TEXT(CU8,"#,##0"),"-","△")&amp;"】")</f>
        <v>【14,202】</v>
      </c>
      <c r="CV6" s="64">
        <f>IF(CV8="-",NA(),CV8)</f>
        <v>48.8</v>
      </c>
      <c r="CW6" s="64">
        <f t="shared" ref="CW6:DE6" si="10">IF(CW8="-",NA(),CW8)</f>
        <v>52.3</v>
      </c>
      <c r="CX6" s="64">
        <f t="shared" si="10"/>
        <v>51.5</v>
      </c>
      <c r="CY6" s="64">
        <f t="shared" si="10"/>
        <v>49.7</v>
      </c>
      <c r="CZ6" s="64">
        <f t="shared" si="10"/>
        <v>52.6</v>
      </c>
      <c r="DA6" s="64">
        <f t="shared" si="10"/>
        <v>52.5</v>
      </c>
      <c r="DB6" s="64">
        <f t="shared" si="10"/>
        <v>52.6</v>
      </c>
      <c r="DC6" s="64">
        <f t="shared" si="10"/>
        <v>53.2</v>
      </c>
      <c r="DD6" s="64">
        <f t="shared" si="10"/>
        <v>54.1</v>
      </c>
      <c r="DE6" s="64">
        <f t="shared" si="10"/>
        <v>53.8</v>
      </c>
      <c r="DF6" s="64" t="str">
        <f>IF(DF8="-","【-】","【"&amp;SUBSTITUTE(TEXT(DF8,"#,##0.0"),"-","△")&amp;"】")</f>
        <v>【55.0】</v>
      </c>
      <c r="DG6" s="64">
        <f>IF(DG8="-",NA(),DG8)</f>
        <v>21.3</v>
      </c>
      <c r="DH6" s="64">
        <f t="shared" ref="DH6:DP6" si="11">IF(DH8="-",NA(),DH8)</f>
        <v>22.7</v>
      </c>
      <c r="DI6" s="64">
        <f t="shared" si="11"/>
        <v>23.2</v>
      </c>
      <c r="DJ6" s="64">
        <f t="shared" si="11"/>
        <v>23.3</v>
      </c>
      <c r="DK6" s="64">
        <f t="shared" si="11"/>
        <v>24.5</v>
      </c>
      <c r="DL6" s="64">
        <f t="shared" si="11"/>
        <v>24.3</v>
      </c>
      <c r="DM6" s="64">
        <f t="shared" si="11"/>
        <v>24.2</v>
      </c>
      <c r="DN6" s="64">
        <f t="shared" si="11"/>
        <v>25.3</v>
      </c>
      <c r="DO6" s="64">
        <f t="shared" si="11"/>
        <v>25.2</v>
      </c>
      <c r="DP6" s="64">
        <f t="shared" si="11"/>
        <v>25.4</v>
      </c>
      <c r="DQ6" s="64" t="str">
        <f>IF(DQ8="-","【-】","【"&amp;SUBSTITUTE(TEXT(DQ8,"#,##0.0"),"-","△")&amp;"】")</f>
        <v>【24.3】</v>
      </c>
      <c r="DR6" s="64">
        <f>IF(DR8="-",NA(),DR8)</f>
        <v>56.4</v>
      </c>
      <c r="DS6" s="64">
        <f t="shared" ref="DS6:EA6" si="12">IF(DS8="-",NA(),DS8)</f>
        <v>60.4</v>
      </c>
      <c r="DT6" s="64">
        <f t="shared" si="12"/>
        <v>63</v>
      </c>
      <c r="DU6" s="64">
        <f t="shared" si="12"/>
        <v>66.400000000000006</v>
      </c>
      <c r="DV6" s="64">
        <f t="shared" si="12"/>
        <v>68.3</v>
      </c>
      <c r="DW6" s="64">
        <f t="shared" si="12"/>
        <v>47.3</v>
      </c>
      <c r="DX6" s="64">
        <f t="shared" si="12"/>
        <v>48.4</v>
      </c>
      <c r="DY6" s="64">
        <f t="shared" si="12"/>
        <v>48.7</v>
      </c>
      <c r="DZ6" s="64">
        <f t="shared" si="12"/>
        <v>52.5</v>
      </c>
      <c r="EA6" s="64">
        <f t="shared" si="12"/>
        <v>52.7</v>
      </c>
      <c r="EB6" s="64" t="str">
        <f>IF(EB8="-","【-】","【"&amp;SUBSTITUTE(TEXT(EB8,"#,##0.0"),"-","△")&amp;"】")</f>
        <v>【51.6】</v>
      </c>
      <c r="EC6" s="64">
        <f>IF(EC8="-",NA(),EC8)</f>
        <v>75.8</v>
      </c>
      <c r="ED6" s="64">
        <f t="shared" ref="ED6:EL6" si="13">IF(ED8="-",NA(),ED8)</f>
        <v>74.400000000000006</v>
      </c>
      <c r="EE6" s="64">
        <f t="shared" si="13"/>
        <v>75.8</v>
      </c>
      <c r="EF6" s="64">
        <f t="shared" si="13"/>
        <v>79.400000000000006</v>
      </c>
      <c r="EG6" s="64">
        <f t="shared" si="13"/>
        <v>83</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50475500</v>
      </c>
      <c r="EO6" s="65">
        <f t="shared" ref="EO6:EW6" si="14">IF(EO8="-",NA(),EO8)</f>
        <v>51742710</v>
      </c>
      <c r="EP6" s="65">
        <f t="shared" si="14"/>
        <v>54836957</v>
      </c>
      <c r="EQ6" s="65">
        <f t="shared" si="14"/>
        <v>61074057</v>
      </c>
      <c r="ER6" s="65">
        <f t="shared" si="14"/>
        <v>61235913</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134</v>
      </c>
      <c r="B7" s="62">
        <f t="shared" ref="B7:AG7" si="15">B8</f>
        <v>2017</v>
      </c>
      <c r="C7" s="62">
        <f t="shared" si="15"/>
        <v>162027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22</v>
      </c>
      <c r="R7" s="62" t="str">
        <f t="shared" si="15"/>
        <v>対象</v>
      </c>
      <c r="S7" s="62" t="str">
        <f t="shared" si="15"/>
        <v>ド 透 I 未 訓 ガ</v>
      </c>
      <c r="T7" s="62" t="str">
        <f t="shared" si="15"/>
        <v>救 臨 が 感 災 輪</v>
      </c>
      <c r="U7" s="63">
        <f>U8</f>
        <v>173192</v>
      </c>
      <c r="V7" s="63">
        <f>V8</f>
        <v>33068</v>
      </c>
      <c r="W7" s="62" t="str">
        <f>W8</f>
        <v>非該当</v>
      </c>
      <c r="X7" s="62" t="str">
        <f t="shared" si="15"/>
        <v>７：１</v>
      </c>
      <c r="Y7" s="63">
        <f t="shared" si="15"/>
        <v>333</v>
      </c>
      <c r="Z7" s="63" t="str">
        <f t="shared" si="15"/>
        <v>-</v>
      </c>
      <c r="AA7" s="63">
        <f t="shared" si="15"/>
        <v>12</v>
      </c>
      <c r="AB7" s="63">
        <f t="shared" si="15"/>
        <v>50</v>
      </c>
      <c r="AC7" s="63">
        <f t="shared" si="15"/>
        <v>6</v>
      </c>
      <c r="AD7" s="63">
        <f t="shared" si="15"/>
        <v>401</v>
      </c>
      <c r="AE7" s="63">
        <f t="shared" si="15"/>
        <v>333</v>
      </c>
      <c r="AF7" s="63" t="str">
        <f t="shared" si="15"/>
        <v>-</v>
      </c>
      <c r="AG7" s="63">
        <f t="shared" si="15"/>
        <v>333</v>
      </c>
      <c r="AH7" s="64">
        <f>AH8</f>
        <v>99.4</v>
      </c>
      <c r="AI7" s="64">
        <f t="shared" ref="AI7:AQ7" si="16">AI8</f>
        <v>94.3</v>
      </c>
      <c r="AJ7" s="64">
        <f t="shared" si="16"/>
        <v>96.9</v>
      </c>
      <c r="AK7" s="64">
        <f t="shared" si="16"/>
        <v>98.6</v>
      </c>
      <c r="AL7" s="64">
        <f t="shared" si="16"/>
        <v>101</v>
      </c>
      <c r="AM7" s="64">
        <f t="shared" si="16"/>
        <v>100.4</v>
      </c>
      <c r="AN7" s="64">
        <f t="shared" si="16"/>
        <v>99.7</v>
      </c>
      <c r="AO7" s="64">
        <f t="shared" si="16"/>
        <v>98.8</v>
      </c>
      <c r="AP7" s="64">
        <f t="shared" si="16"/>
        <v>98.5</v>
      </c>
      <c r="AQ7" s="64">
        <f t="shared" si="16"/>
        <v>98.7</v>
      </c>
      <c r="AR7" s="64"/>
      <c r="AS7" s="64">
        <f>AS8</f>
        <v>94.9</v>
      </c>
      <c r="AT7" s="64">
        <f t="shared" ref="AT7:BB7" si="17">AT8</f>
        <v>90.4</v>
      </c>
      <c r="AU7" s="64">
        <f t="shared" si="17"/>
        <v>93.1</v>
      </c>
      <c r="AV7" s="64">
        <f t="shared" si="17"/>
        <v>94.3</v>
      </c>
      <c r="AW7" s="64">
        <f t="shared" si="17"/>
        <v>96.2</v>
      </c>
      <c r="AX7" s="64">
        <f t="shared" si="17"/>
        <v>95.4</v>
      </c>
      <c r="AY7" s="64">
        <f t="shared" si="17"/>
        <v>93.6</v>
      </c>
      <c r="AZ7" s="64">
        <f t="shared" si="17"/>
        <v>91.8</v>
      </c>
      <c r="BA7" s="64">
        <f t="shared" si="17"/>
        <v>91.6</v>
      </c>
      <c r="BB7" s="64">
        <f t="shared" si="17"/>
        <v>92.1</v>
      </c>
      <c r="BC7" s="64"/>
      <c r="BD7" s="64">
        <f>BD8</f>
        <v>126.1</v>
      </c>
      <c r="BE7" s="64">
        <f t="shared" ref="BE7:BM7" si="18">BE8</f>
        <v>140.5</v>
      </c>
      <c r="BF7" s="64">
        <f t="shared" si="18"/>
        <v>138.69999999999999</v>
      </c>
      <c r="BG7" s="64">
        <f t="shared" si="18"/>
        <v>139.30000000000001</v>
      </c>
      <c r="BH7" s="64">
        <f t="shared" si="18"/>
        <v>138.6</v>
      </c>
      <c r="BI7" s="64">
        <f t="shared" si="18"/>
        <v>52.1</v>
      </c>
      <c r="BJ7" s="64">
        <f t="shared" si="18"/>
        <v>45.6</v>
      </c>
      <c r="BK7" s="64">
        <f t="shared" si="18"/>
        <v>38.1</v>
      </c>
      <c r="BL7" s="64">
        <f t="shared" si="18"/>
        <v>42.9</v>
      </c>
      <c r="BM7" s="64">
        <f t="shared" si="18"/>
        <v>40.200000000000003</v>
      </c>
      <c r="BN7" s="64"/>
      <c r="BO7" s="64">
        <f>BO8</f>
        <v>75.8</v>
      </c>
      <c r="BP7" s="64">
        <f t="shared" ref="BP7:BX7" si="19">BP8</f>
        <v>68</v>
      </c>
      <c r="BQ7" s="64">
        <f t="shared" si="19"/>
        <v>65.2</v>
      </c>
      <c r="BR7" s="64">
        <f t="shared" si="19"/>
        <v>75.900000000000006</v>
      </c>
      <c r="BS7" s="64">
        <f t="shared" si="19"/>
        <v>76.400000000000006</v>
      </c>
      <c r="BT7" s="64">
        <f t="shared" si="19"/>
        <v>76</v>
      </c>
      <c r="BU7" s="64">
        <f t="shared" si="19"/>
        <v>76.099999999999994</v>
      </c>
      <c r="BV7" s="64">
        <f t="shared" si="19"/>
        <v>75.7</v>
      </c>
      <c r="BW7" s="64">
        <f t="shared" si="19"/>
        <v>76.099999999999994</v>
      </c>
      <c r="BX7" s="64">
        <f t="shared" si="19"/>
        <v>77</v>
      </c>
      <c r="BY7" s="64"/>
      <c r="BZ7" s="65">
        <f>BZ8</f>
        <v>42825</v>
      </c>
      <c r="CA7" s="65">
        <f t="shared" ref="CA7:CI7" si="20">CA8</f>
        <v>45475</v>
      </c>
      <c r="CB7" s="65">
        <f t="shared" si="20"/>
        <v>48901</v>
      </c>
      <c r="CC7" s="65">
        <f t="shared" si="20"/>
        <v>51718</v>
      </c>
      <c r="CD7" s="65">
        <f t="shared" si="20"/>
        <v>51073</v>
      </c>
      <c r="CE7" s="65">
        <f t="shared" si="20"/>
        <v>51813</v>
      </c>
      <c r="CF7" s="65">
        <f t="shared" si="20"/>
        <v>53447</v>
      </c>
      <c r="CG7" s="65">
        <f t="shared" si="20"/>
        <v>54464</v>
      </c>
      <c r="CH7" s="65">
        <f t="shared" si="20"/>
        <v>55265</v>
      </c>
      <c r="CI7" s="65">
        <f t="shared" si="20"/>
        <v>56892</v>
      </c>
      <c r="CJ7" s="64"/>
      <c r="CK7" s="65">
        <f>CK8</f>
        <v>8847</v>
      </c>
      <c r="CL7" s="65">
        <f t="shared" ref="CL7:CT7" si="21">CL8</f>
        <v>9730</v>
      </c>
      <c r="CM7" s="65">
        <f t="shared" si="21"/>
        <v>10457</v>
      </c>
      <c r="CN7" s="65">
        <f t="shared" si="21"/>
        <v>10238</v>
      </c>
      <c r="CO7" s="65">
        <f t="shared" si="21"/>
        <v>10855</v>
      </c>
      <c r="CP7" s="65">
        <f t="shared" si="21"/>
        <v>12424</v>
      </c>
      <c r="CQ7" s="65">
        <f t="shared" si="21"/>
        <v>13027</v>
      </c>
      <c r="CR7" s="65">
        <f t="shared" si="21"/>
        <v>13969</v>
      </c>
      <c r="CS7" s="65">
        <f t="shared" si="21"/>
        <v>14455</v>
      </c>
      <c r="CT7" s="65">
        <f t="shared" si="21"/>
        <v>15171</v>
      </c>
      <c r="CU7" s="64"/>
      <c r="CV7" s="64">
        <f>CV8</f>
        <v>48.8</v>
      </c>
      <c r="CW7" s="64">
        <f t="shared" ref="CW7:DE7" si="22">CW8</f>
        <v>52.3</v>
      </c>
      <c r="CX7" s="64">
        <f t="shared" si="22"/>
        <v>51.5</v>
      </c>
      <c r="CY7" s="64">
        <f t="shared" si="22"/>
        <v>49.7</v>
      </c>
      <c r="CZ7" s="64">
        <f t="shared" si="22"/>
        <v>52.6</v>
      </c>
      <c r="DA7" s="64">
        <f t="shared" si="22"/>
        <v>52.5</v>
      </c>
      <c r="DB7" s="64">
        <f t="shared" si="22"/>
        <v>52.6</v>
      </c>
      <c r="DC7" s="64">
        <f t="shared" si="22"/>
        <v>53.2</v>
      </c>
      <c r="DD7" s="64">
        <f t="shared" si="22"/>
        <v>54.1</v>
      </c>
      <c r="DE7" s="64">
        <f t="shared" si="22"/>
        <v>53.8</v>
      </c>
      <c r="DF7" s="64"/>
      <c r="DG7" s="64">
        <f>DG8</f>
        <v>21.3</v>
      </c>
      <c r="DH7" s="64">
        <f t="shared" ref="DH7:DP7" si="23">DH8</f>
        <v>22.7</v>
      </c>
      <c r="DI7" s="64">
        <f t="shared" si="23"/>
        <v>23.2</v>
      </c>
      <c r="DJ7" s="64">
        <f t="shared" si="23"/>
        <v>23.3</v>
      </c>
      <c r="DK7" s="64">
        <f t="shared" si="23"/>
        <v>24.5</v>
      </c>
      <c r="DL7" s="64">
        <f t="shared" si="23"/>
        <v>24.3</v>
      </c>
      <c r="DM7" s="64">
        <f t="shared" si="23"/>
        <v>24.2</v>
      </c>
      <c r="DN7" s="64">
        <f t="shared" si="23"/>
        <v>25.3</v>
      </c>
      <c r="DO7" s="64">
        <f t="shared" si="23"/>
        <v>25.2</v>
      </c>
      <c r="DP7" s="64">
        <f t="shared" si="23"/>
        <v>25.4</v>
      </c>
      <c r="DQ7" s="64"/>
      <c r="DR7" s="64">
        <f>DR8</f>
        <v>56.4</v>
      </c>
      <c r="DS7" s="64">
        <f t="shared" ref="DS7:EA7" si="24">DS8</f>
        <v>60.4</v>
      </c>
      <c r="DT7" s="64">
        <f t="shared" si="24"/>
        <v>63</v>
      </c>
      <c r="DU7" s="64">
        <f t="shared" si="24"/>
        <v>66.400000000000006</v>
      </c>
      <c r="DV7" s="64">
        <f t="shared" si="24"/>
        <v>68.3</v>
      </c>
      <c r="DW7" s="64">
        <f t="shared" si="24"/>
        <v>47.3</v>
      </c>
      <c r="DX7" s="64">
        <f t="shared" si="24"/>
        <v>48.4</v>
      </c>
      <c r="DY7" s="64">
        <f t="shared" si="24"/>
        <v>48.7</v>
      </c>
      <c r="DZ7" s="64">
        <f t="shared" si="24"/>
        <v>52.5</v>
      </c>
      <c r="EA7" s="64">
        <f t="shared" si="24"/>
        <v>52.7</v>
      </c>
      <c r="EB7" s="64"/>
      <c r="EC7" s="64">
        <f>EC8</f>
        <v>75.8</v>
      </c>
      <c r="ED7" s="64">
        <f t="shared" ref="ED7:EL7" si="25">ED8</f>
        <v>74.400000000000006</v>
      </c>
      <c r="EE7" s="64">
        <f t="shared" si="25"/>
        <v>75.8</v>
      </c>
      <c r="EF7" s="64">
        <f t="shared" si="25"/>
        <v>79.400000000000006</v>
      </c>
      <c r="EG7" s="64">
        <f t="shared" si="25"/>
        <v>83</v>
      </c>
      <c r="EH7" s="64">
        <f t="shared" si="25"/>
        <v>60</v>
      </c>
      <c r="EI7" s="64">
        <f t="shared" si="25"/>
        <v>62.3</v>
      </c>
      <c r="EJ7" s="64">
        <f t="shared" si="25"/>
        <v>61.7</v>
      </c>
      <c r="EK7" s="64">
        <f t="shared" si="25"/>
        <v>66.099999999999994</v>
      </c>
      <c r="EL7" s="64">
        <f t="shared" si="25"/>
        <v>68.400000000000006</v>
      </c>
      <c r="EM7" s="64"/>
      <c r="EN7" s="65">
        <f>EN8</f>
        <v>50475500</v>
      </c>
      <c r="EO7" s="65">
        <f t="shared" ref="EO7:EW7" si="26">EO8</f>
        <v>51742710</v>
      </c>
      <c r="EP7" s="65">
        <f t="shared" si="26"/>
        <v>54836957</v>
      </c>
      <c r="EQ7" s="65">
        <f t="shared" si="26"/>
        <v>61074057</v>
      </c>
      <c r="ER7" s="65">
        <f t="shared" si="26"/>
        <v>61235913</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162027</v>
      </c>
      <c r="D8" s="67">
        <v>46</v>
      </c>
      <c r="E8" s="67">
        <v>6</v>
      </c>
      <c r="F8" s="67">
        <v>0</v>
      </c>
      <c r="G8" s="67">
        <v>1</v>
      </c>
      <c r="H8" s="67" t="s">
        <v>135</v>
      </c>
      <c r="I8" s="67" t="s">
        <v>136</v>
      </c>
      <c r="J8" s="67" t="s">
        <v>137</v>
      </c>
      <c r="K8" s="67" t="s">
        <v>138</v>
      </c>
      <c r="L8" s="67" t="s">
        <v>139</v>
      </c>
      <c r="M8" s="67" t="s">
        <v>140</v>
      </c>
      <c r="N8" s="67" t="s">
        <v>141</v>
      </c>
      <c r="O8" s="67" t="s">
        <v>142</v>
      </c>
      <c r="P8" s="67" t="s">
        <v>143</v>
      </c>
      <c r="Q8" s="68">
        <v>22</v>
      </c>
      <c r="R8" s="67" t="s">
        <v>144</v>
      </c>
      <c r="S8" s="67" t="s">
        <v>145</v>
      </c>
      <c r="T8" s="67" t="s">
        <v>146</v>
      </c>
      <c r="U8" s="68">
        <v>173192</v>
      </c>
      <c r="V8" s="68">
        <v>33068</v>
      </c>
      <c r="W8" s="67" t="s">
        <v>147</v>
      </c>
      <c r="X8" s="69" t="s">
        <v>148</v>
      </c>
      <c r="Y8" s="68">
        <v>333</v>
      </c>
      <c r="Z8" s="68" t="s">
        <v>149</v>
      </c>
      <c r="AA8" s="68">
        <v>12</v>
      </c>
      <c r="AB8" s="68">
        <v>50</v>
      </c>
      <c r="AC8" s="68">
        <v>6</v>
      </c>
      <c r="AD8" s="68">
        <v>401</v>
      </c>
      <c r="AE8" s="68">
        <v>333</v>
      </c>
      <c r="AF8" s="68" t="s">
        <v>149</v>
      </c>
      <c r="AG8" s="68">
        <v>333</v>
      </c>
      <c r="AH8" s="70">
        <v>99.4</v>
      </c>
      <c r="AI8" s="70">
        <v>94.3</v>
      </c>
      <c r="AJ8" s="70">
        <v>96.9</v>
      </c>
      <c r="AK8" s="70">
        <v>98.6</v>
      </c>
      <c r="AL8" s="70">
        <v>101</v>
      </c>
      <c r="AM8" s="70">
        <v>100.4</v>
      </c>
      <c r="AN8" s="70">
        <v>99.7</v>
      </c>
      <c r="AO8" s="70">
        <v>98.8</v>
      </c>
      <c r="AP8" s="70">
        <v>98.5</v>
      </c>
      <c r="AQ8" s="70">
        <v>98.7</v>
      </c>
      <c r="AR8" s="70">
        <v>98.5</v>
      </c>
      <c r="AS8" s="70">
        <v>94.9</v>
      </c>
      <c r="AT8" s="70">
        <v>90.4</v>
      </c>
      <c r="AU8" s="70">
        <v>93.1</v>
      </c>
      <c r="AV8" s="70">
        <v>94.3</v>
      </c>
      <c r="AW8" s="70">
        <v>96.2</v>
      </c>
      <c r="AX8" s="70">
        <v>95.4</v>
      </c>
      <c r="AY8" s="70">
        <v>93.6</v>
      </c>
      <c r="AZ8" s="70">
        <v>91.8</v>
      </c>
      <c r="BA8" s="70">
        <v>91.6</v>
      </c>
      <c r="BB8" s="70">
        <v>92.1</v>
      </c>
      <c r="BC8" s="70">
        <v>89.7</v>
      </c>
      <c r="BD8" s="71">
        <v>126.1</v>
      </c>
      <c r="BE8" s="71">
        <v>140.5</v>
      </c>
      <c r="BF8" s="71">
        <v>138.69999999999999</v>
      </c>
      <c r="BG8" s="71">
        <v>139.30000000000001</v>
      </c>
      <c r="BH8" s="71">
        <v>138.6</v>
      </c>
      <c r="BI8" s="71">
        <v>52.1</v>
      </c>
      <c r="BJ8" s="71">
        <v>45.6</v>
      </c>
      <c r="BK8" s="71">
        <v>38.1</v>
      </c>
      <c r="BL8" s="71">
        <v>42.9</v>
      </c>
      <c r="BM8" s="71">
        <v>40.200000000000003</v>
      </c>
      <c r="BN8" s="71">
        <v>64.7</v>
      </c>
      <c r="BO8" s="70">
        <v>75.8</v>
      </c>
      <c r="BP8" s="70">
        <v>68</v>
      </c>
      <c r="BQ8" s="70">
        <v>65.2</v>
      </c>
      <c r="BR8" s="70">
        <v>75.900000000000006</v>
      </c>
      <c r="BS8" s="70">
        <v>76.400000000000006</v>
      </c>
      <c r="BT8" s="70">
        <v>76</v>
      </c>
      <c r="BU8" s="70">
        <v>76.099999999999994</v>
      </c>
      <c r="BV8" s="70">
        <v>75.7</v>
      </c>
      <c r="BW8" s="70">
        <v>76.099999999999994</v>
      </c>
      <c r="BX8" s="70">
        <v>77</v>
      </c>
      <c r="BY8" s="70">
        <v>74.8</v>
      </c>
      <c r="BZ8" s="71">
        <v>42825</v>
      </c>
      <c r="CA8" s="71">
        <v>45475</v>
      </c>
      <c r="CB8" s="71">
        <v>48901</v>
      </c>
      <c r="CC8" s="71">
        <v>51718</v>
      </c>
      <c r="CD8" s="71">
        <v>51073</v>
      </c>
      <c r="CE8" s="71">
        <v>51813</v>
      </c>
      <c r="CF8" s="71">
        <v>53447</v>
      </c>
      <c r="CG8" s="71">
        <v>54464</v>
      </c>
      <c r="CH8" s="71">
        <v>55265</v>
      </c>
      <c r="CI8" s="71">
        <v>56892</v>
      </c>
      <c r="CJ8" s="70">
        <v>50718</v>
      </c>
      <c r="CK8" s="71">
        <v>8847</v>
      </c>
      <c r="CL8" s="71">
        <v>9730</v>
      </c>
      <c r="CM8" s="71">
        <v>10457</v>
      </c>
      <c r="CN8" s="71">
        <v>10238</v>
      </c>
      <c r="CO8" s="71">
        <v>10855</v>
      </c>
      <c r="CP8" s="71">
        <v>12424</v>
      </c>
      <c r="CQ8" s="71">
        <v>13027</v>
      </c>
      <c r="CR8" s="71">
        <v>13969</v>
      </c>
      <c r="CS8" s="71">
        <v>14455</v>
      </c>
      <c r="CT8" s="71">
        <v>15171</v>
      </c>
      <c r="CU8" s="70">
        <v>14202</v>
      </c>
      <c r="CV8" s="71">
        <v>48.8</v>
      </c>
      <c r="CW8" s="71">
        <v>52.3</v>
      </c>
      <c r="CX8" s="71">
        <v>51.5</v>
      </c>
      <c r="CY8" s="71">
        <v>49.7</v>
      </c>
      <c r="CZ8" s="71">
        <v>52.6</v>
      </c>
      <c r="DA8" s="71">
        <v>52.5</v>
      </c>
      <c r="DB8" s="71">
        <v>52.6</v>
      </c>
      <c r="DC8" s="71">
        <v>53.2</v>
      </c>
      <c r="DD8" s="71">
        <v>54.1</v>
      </c>
      <c r="DE8" s="71">
        <v>53.8</v>
      </c>
      <c r="DF8" s="71">
        <v>55</v>
      </c>
      <c r="DG8" s="71">
        <v>21.3</v>
      </c>
      <c r="DH8" s="71">
        <v>22.7</v>
      </c>
      <c r="DI8" s="71">
        <v>23.2</v>
      </c>
      <c r="DJ8" s="71">
        <v>23.3</v>
      </c>
      <c r="DK8" s="71">
        <v>24.5</v>
      </c>
      <c r="DL8" s="71">
        <v>24.3</v>
      </c>
      <c r="DM8" s="71">
        <v>24.2</v>
      </c>
      <c r="DN8" s="71">
        <v>25.3</v>
      </c>
      <c r="DO8" s="71">
        <v>25.2</v>
      </c>
      <c r="DP8" s="71">
        <v>25.4</v>
      </c>
      <c r="DQ8" s="71">
        <v>24.3</v>
      </c>
      <c r="DR8" s="70">
        <v>56.4</v>
      </c>
      <c r="DS8" s="70">
        <v>60.4</v>
      </c>
      <c r="DT8" s="70">
        <v>63</v>
      </c>
      <c r="DU8" s="70">
        <v>66.400000000000006</v>
      </c>
      <c r="DV8" s="70">
        <v>68.3</v>
      </c>
      <c r="DW8" s="70">
        <v>47.3</v>
      </c>
      <c r="DX8" s="70">
        <v>48.4</v>
      </c>
      <c r="DY8" s="70">
        <v>48.7</v>
      </c>
      <c r="DZ8" s="70">
        <v>52.5</v>
      </c>
      <c r="EA8" s="70">
        <v>52.7</v>
      </c>
      <c r="EB8" s="70">
        <v>51.6</v>
      </c>
      <c r="EC8" s="70">
        <v>75.8</v>
      </c>
      <c r="ED8" s="70">
        <v>74.400000000000006</v>
      </c>
      <c r="EE8" s="70">
        <v>75.8</v>
      </c>
      <c r="EF8" s="70">
        <v>79.400000000000006</v>
      </c>
      <c r="EG8" s="70">
        <v>83</v>
      </c>
      <c r="EH8" s="70">
        <v>60</v>
      </c>
      <c r="EI8" s="70">
        <v>62.3</v>
      </c>
      <c r="EJ8" s="70">
        <v>61.7</v>
      </c>
      <c r="EK8" s="70">
        <v>66.099999999999994</v>
      </c>
      <c r="EL8" s="70">
        <v>68.400000000000006</v>
      </c>
      <c r="EM8" s="70">
        <v>67.599999999999994</v>
      </c>
      <c r="EN8" s="71">
        <v>50475500</v>
      </c>
      <c r="EO8" s="71">
        <v>51742710</v>
      </c>
      <c r="EP8" s="71">
        <v>54836957</v>
      </c>
      <c r="EQ8" s="71">
        <v>61074057</v>
      </c>
      <c r="ER8" s="71">
        <v>61235913</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2019-02-25T03:00:21Z</cp:lastPrinted>
  <dcterms:created xsi:type="dcterms:W3CDTF">2018-12-07T10:42:40Z</dcterms:created>
  <dcterms:modified xsi:type="dcterms:W3CDTF">2019-02-25T04:33:53Z</dcterms:modified>
  <cp:category/>
</cp:coreProperties>
</file>