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6025\Desktop\"/>
    </mc:Choice>
  </mc:AlternateContent>
  <workbookProtection workbookAlgorithmName="SHA-512" workbookHashValue="o0fmPqPO0jFLvPCJz3Ia0OMbTXPo36zw5aNIvY4lQnNf1zqmyOdWg7JlTg+uz3oIqePFXSrGqB9x2JiE2iNvJQ==" workbookSaltValue="nndQu8p0BHuCQQTgU03J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<sst xmlns="http://schemas.openxmlformats.org/spreadsheetml/2006/main" count="232" uniqueCount="120">
  <si>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</si>
  <si>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</si>
  <si>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</si>
  <si>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</si>
  <si>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</si>
  <si>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</si>
  <si>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</si>
  <si>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</si>
  <si>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</si>
  <si>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</si>
  <si>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</si>
  <si>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</si>
  <si>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</si>
  <si>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</si>
  <si>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</si>
  <si>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</si>
  <si>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</si>
  <si>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</si>
  <si>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</si>
  <si>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</si>
  <si>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</si>
  <si>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</si>
  <si>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</si>
  <si>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</si>
  <si>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</si>
  <si>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</si>
  <si>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</si>
  <si>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</si>
  <si>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</si>
  <si>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</si>
  <si>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</si>
  <si>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</si>
  <si>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</si>
  <si>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</si>
  <si>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</si>
  <si>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</si>
  <si>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</si>
  <si>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</si>
  <si>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</si>
  <si>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</si>
  <si>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</si>
  <si>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</si>
  <si>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</si>
  <si>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</si>
  <si>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</si>
  <si>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</si>
  <si>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</si>
  <si>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</si>
  <si>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</si>
  <si>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</si>
  <si>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</si>
  <si>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</si>
  <si>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</si>
  <si>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</si>
  <si>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</si>
  <si>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</si>
  <si>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</si>
  <si>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</si>
  <si>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</si>
  <si>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</si>
  <si>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</si>
  <si>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</si>
  <si>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</si>
  <si>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</si>
  <si>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</si>
  <si>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</si>
  <si>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</si>
  <si>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</si>
  <si>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</si>
  <si>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</si>
  <si>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</si>
  <si>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</si>
  <si>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</si>
  <si>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</si>
  <si>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</si>
  <si>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</si>
  <si>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</si>
  <si>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</si>
  <si>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</si>
  <si>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</si>
  <si>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</si>
  <si>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</si>
  <si>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</si>
  <si>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</si>
  <si>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</si>
  <si>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</si>
  <si>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</si>
  <si>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</si>
  <si>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</si>
  <si>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</si>
  <si>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</si>
  <si>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</si>
  <si>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</si>
  <si>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</si>
  <si>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</si>
  <si>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</si>
  <si>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</si>
  <si>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</si>
  <si>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</si>
  <si>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</si>
  <si>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</si>
  <si>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</si>
  <si>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</si>
  <si>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</si>
  <si>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</si>
  <si>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</si>
  <si>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</si>
  <si>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</si>
  <si>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</si>
  <si>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</si>
  <si>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</si>
  <si>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</si>
  <si>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</si>
  <si>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</si>
  <si>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</si>
  <si>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</si>
  <si>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</si>
  <si>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・有形固定資産減価償却率は、類似団体平均と同様に年々上昇傾向にあるが、全国・類似団体を下回っている。
・管路経年化率は、類似団体平均と同様に年々上昇傾向にあり、全国・類似団体を若干上回っている。
・管路更新率は、前年度と比べて0.06％上昇している。全国・類似団体平均を下回っているが、現在、大口径の基幹管路更新事業を進めており、事業費の割に更新延長が伸びないことが要因となっている。
　今後は、小口径管路の更新にも着手するなど、計画的かつ効率的に更新事業を推進していく必要がある。</t>
    <rPh sb="1" eb="3">
      <t>ユウケイ</t>
    </rPh>
    <rPh sb="3" eb="5">
      <t>コテイ</t>
    </rPh>
    <rPh sb="5" eb="7">
      <t>シサン</t>
    </rPh>
    <rPh sb="7" eb="9">
      <t>ゲンカ</t>
    </rPh>
    <rPh sb="9" eb="11">
      <t>ショウキャク</t>
    </rPh>
    <rPh sb="11" eb="12">
      <t>リツ</t>
    </rPh>
    <rPh sb="18" eb="20">
      <t>ヘイキン</t>
    </rPh>
    <rPh sb="35" eb="37">
      <t>ゼンコク</t>
    </rPh>
    <rPh sb="38" eb="40">
      <t>ルイジ</t>
    </rPh>
    <rPh sb="40" eb="42">
      <t>ダンタイ</t>
    </rPh>
    <rPh sb="43" eb="45">
      <t>シタマワ</t>
    </rPh>
    <rPh sb="52" eb="54">
      <t>カンロ</t>
    </rPh>
    <rPh sb="54" eb="57">
      <t>ケイネンカ</t>
    </rPh>
    <rPh sb="57" eb="58">
      <t>リツ</t>
    </rPh>
    <rPh sb="67" eb="69">
      <t>ドウヨウ</t>
    </rPh>
    <rPh sb="70" eb="72">
      <t>ネンネン</t>
    </rPh>
    <rPh sb="72" eb="74">
      <t>ジョウショウ</t>
    </rPh>
    <rPh sb="74" eb="76">
      <t>ケイコウ</t>
    </rPh>
    <rPh sb="80" eb="82">
      <t>ゼンコク</t>
    </rPh>
    <rPh sb="83" eb="85">
      <t>ルイジ</t>
    </rPh>
    <rPh sb="85" eb="87">
      <t>ダンタイ</t>
    </rPh>
    <rPh sb="88" eb="90">
      <t>ジャッカン</t>
    </rPh>
    <rPh sb="90" eb="92">
      <t>ウワマワ</t>
    </rPh>
    <rPh sb="99" eb="101">
      <t>カンロ</t>
    </rPh>
    <rPh sb="101" eb="103">
      <t>コウシン</t>
    </rPh>
    <rPh sb="103" eb="104">
      <t>リツ</t>
    </rPh>
    <rPh sb="106" eb="109">
      <t>ゼンネンド</t>
    </rPh>
    <rPh sb="110" eb="111">
      <t>クラ</t>
    </rPh>
    <rPh sb="118" eb="120">
      <t>ジョウショウ</t>
    </rPh>
    <rPh sb="125" eb="127">
      <t>ゼンコク</t>
    </rPh>
    <rPh sb="128" eb="130">
      <t>ルイジ</t>
    </rPh>
    <rPh sb="130" eb="132">
      <t>ダンタイ</t>
    </rPh>
    <rPh sb="132" eb="134">
      <t>ヘイキン</t>
    </rPh>
    <rPh sb="135" eb="137">
      <t>シタマワ</t>
    </rPh>
    <rPh sb="143" eb="145">
      <t>ゲンザイ</t>
    </rPh>
    <rPh sb="146" eb="149">
      <t>ダイコウケイ</t>
    </rPh>
    <rPh sb="150" eb="152">
      <t>キカン</t>
    </rPh>
    <rPh sb="152" eb="154">
      <t>カンロ</t>
    </rPh>
    <rPh sb="154" eb="156">
      <t>コウシン</t>
    </rPh>
    <rPh sb="156" eb="158">
      <t>ジギョウ</t>
    </rPh>
    <rPh sb="159" eb="160">
      <t>スス</t>
    </rPh>
    <rPh sb="165" eb="168">
      <t>ジギョウヒ</t>
    </rPh>
    <rPh sb="169" eb="170">
      <t>ワリ</t>
    </rPh>
    <rPh sb="171" eb="173">
      <t>コウシン</t>
    </rPh>
    <rPh sb="173" eb="175">
      <t>エンチョウ</t>
    </rPh>
    <rPh sb="176" eb="177">
      <t>ノ</t>
    </rPh>
    <rPh sb="183" eb="185">
      <t>ヨウイン</t>
    </rPh>
    <rPh sb="198" eb="201">
      <t>ショウコウケイ</t>
    </rPh>
    <rPh sb="201" eb="203">
      <t>カンロ</t>
    </rPh>
    <rPh sb="204" eb="206">
      <t>コウシン</t>
    </rPh>
    <rPh sb="208" eb="210">
      <t>チャクシュ</t>
    </rPh>
    <rPh sb="215" eb="217">
      <t>ケイカク</t>
    </rPh>
    <rPh sb="217" eb="218">
      <t>テキ</t>
    </rPh>
    <rPh sb="220" eb="223">
      <t>コウリツテキ</t>
    </rPh>
    <rPh sb="224" eb="226">
      <t>コウシン</t>
    </rPh>
    <rPh sb="226" eb="228">
      <t>ジギョウ</t>
    </rPh>
    <rPh sb="229" eb="231">
      <t>スイシン</t>
    </rPh>
    <rPh sb="235" eb="237">
      <t>ヒツヨウ</t>
    </rPh>
    <phoneticPr fontId="4"/>
  </si>
  <si>
    <t>・本年度から、経営基盤が脆弱であった旧簡易水道事業の水道事業への統合に伴い、対前年度で若干下回った指標もあるが、効率的な事業運営に努めた結果、経常収支比率、流動比率及び料金回収率はともに100％を超え、概ね健全な経営状況にあると言える。しかし、人口減少に伴う料金収入の減少、施設の老朽化に伴う更新需要の増大など、経営環境は今後ますます厳しくなると予想されることから、事業の効率化に一層努めていかなければならない。
・今後も効率的な事業運営に努める中、施設の統合やダウンサイジング、長寿命化を図ることで更新費用の抑制に努め、広域連携や官民連携の推進による経営基盤の強化を視野に入れた中長期視点に立った健全経営に取り組む必要がある。</t>
    <rPh sb="1" eb="4">
      <t>ホンネンド</t>
    </rPh>
    <rPh sb="7" eb="9">
      <t>ケイエイ</t>
    </rPh>
    <rPh sb="9" eb="11">
      <t>キバン</t>
    </rPh>
    <rPh sb="12" eb="14">
      <t>ゼイジャク</t>
    </rPh>
    <rPh sb="18" eb="19">
      <t>キュウ</t>
    </rPh>
    <rPh sb="19" eb="21">
      <t>カンイ</t>
    </rPh>
    <rPh sb="21" eb="23">
      <t>スイドウ</t>
    </rPh>
    <rPh sb="23" eb="25">
      <t>ジギョウ</t>
    </rPh>
    <rPh sb="26" eb="28">
      <t>スイドウ</t>
    </rPh>
    <rPh sb="28" eb="30">
      <t>ジギョウ</t>
    </rPh>
    <rPh sb="32" eb="34">
      <t>トウゴウ</t>
    </rPh>
    <rPh sb="35" eb="36">
      <t>トモナ</t>
    </rPh>
    <rPh sb="38" eb="39">
      <t>タイ</t>
    </rPh>
    <rPh sb="39" eb="42">
      <t>ゼンネンド</t>
    </rPh>
    <rPh sb="43" eb="45">
      <t>ジャッカン</t>
    </rPh>
    <rPh sb="45" eb="47">
      <t>シタマワ</t>
    </rPh>
    <rPh sb="49" eb="51">
      <t>シヒョウ</t>
    </rPh>
    <rPh sb="71" eb="73">
      <t>ケイジョウ</t>
    </rPh>
    <rPh sb="73" eb="75">
      <t>シュウシ</t>
    </rPh>
    <rPh sb="75" eb="77">
      <t>ヒリツ</t>
    </rPh>
    <rPh sb="78" eb="80">
      <t>リュウドウ</t>
    </rPh>
    <rPh sb="80" eb="82">
      <t>ヒリツ</t>
    </rPh>
    <rPh sb="82" eb="83">
      <t>オヨ</t>
    </rPh>
    <rPh sb="84" eb="86">
      <t>リョウキン</t>
    </rPh>
    <rPh sb="86" eb="88">
      <t>カイシュウ</t>
    </rPh>
    <rPh sb="88" eb="89">
      <t>リツ</t>
    </rPh>
    <rPh sb="98" eb="99">
      <t>コ</t>
    </rPh>
    <rPh sb="101" eb="102">
      <t>オオム</t>
    </rPh>
    <rPh sb="103" eb="105">
      <t>ケンゼン</t>
    </rPh>
    <rPh sb="106" eb="108">
      <t>ケイエイ</t>
    </rPh>
    <rPh sb="108" eb="110">
      <t>ジョウキョウ</t>
    </rPh>
    <rPh sb="114" eb="115">
      <t>イ</t>
    </rPh>
    <rPh sb="122" eb="124">
      <t>ジンコウ</t>
    </rPh>
    <rPh sb="124" eb="126">
      <t>ゲンショウ</t>
    </rPh>
    <rPh sb="127" eb="128">
      <t>トモナ</t>
    </rPh>
    <rPh sb="129" eb="131">
      <t>リョウキン</t>
    </rPh>
    <rPh sb="131" eb="133">
      <t>シュウニュウ</t>
    </rPh>
    <rPh sb="134" eb="136">
      <t>ゲンショウ</t>
    </rPh>
    <rPh sb="137" eb="139">
      <t>シセツ</t>
    </rPh>
    <rPh sb="140" eb="143">
      <t>ロウキュウカ</t>
    </rPh>
    <rPh sb="144" eb="145">
      <t>トモナ</t>
    </rPh>
    <rPh sb="146" eb="148">
      <t>コウシン</t>
    </rPh>
    <rPh sb="148" eb="150">
      <t>ジュヨウ</t>
    </rPh>
    <rPh sb="151" eb="153">
      <t>ゾウダイ</t>
    </rPh>
    <rPh sb="156" eb="158">
      <t>ケイエイ</t>
    </rPh>
    <rPh sb="158" eb="160">
      <t>カンキョウ</t>
    </rPh>
    <rPh sb="161" eb="163">
      <t>コンゴ</t>
    </rPh>
    <rPh sb="167" eb="168">
      <t>キビ</t>
    </rPh>
    <rPh sb="173" eb="175">
      <t>ヨソウ</t>
    </rPh>
    <rPh sb="183" eb="185">
      <t>ジギョウ</t>
    </rPh>
    <rPh sb="186" eb="189">
      <t>コウリツカ</t>
    </rPh>
    <rPh sb="190" eb="192">
      <t>イッソウ</t>
    </rPh>
    <rPh sb="192" eb="193">
      <t>ツト</t>
    </rPh>
    <rPh sb="208" eb="210">
      <t>コンゴ</t>
    </rPh>
    <rPh sb="211" eb="214">
      <t>コウリツテキ</t>
    </rPh>
    <rPh sb="215" eb="217">
      <t>ジギョウ</t>
    </rPh>
    <rPh sb="217" eb="219">
      <t>ウンエイ</t>
    </rPh>
    <rPh sb="220" eb="221">
      <t>ツト</t>
    </rPh>
    <rPh sb="223" eb="224">
      <t>ナカ</t>
    </rPh>
    <rPh sb="225" eb="227">
      <t>シセツ</t>
    </rPh>
    <rPh sb="228" eb="230">
      <t>トウゴウ</t>
    </rPh>
    <rPh sb="240" eb="244">
      <t>チョウジュミョウカ</t>
    </rPh>
    <rPh sb="245" eb="246">
      <t>ハカ</t>
    </rPh>
    <rPh sb="250" eb="252">
      <t>コウシン</t>
    </rPh>
    <rPh sb="252" eb="254">
      <t>ヒヨウ</t>
    </rPh>
    <rPh sb="255" eb="257">
      <t>ヨクセイ</t>
    </rPh>
    <rPh sb="258" eb="259">
      <t>ツト</t>
    </rPh>
    <rPh sb="261" eb="263">
      <t>コウイキ</t>
    </rPh>
    <rPh sb="263" eb="265">
      <t>レンケイ</t>
    </rPh>
    <rPh sb="266" eb="268">
      <t>カンミン</t>
    </rPh>
    <rPh sb="268" eb="270">
      <t>レンケイ</t>
    </rPh>
    <rPh sb="271" eb="273">
      <t>スイシン</t>
    </rPh>
    <rPh sb="276" eb="278">
      <t>ケイエイ</t>
    </rPh>
    <rPh sb="278" eb="280">
      <t>キバン</t>
    </rPh>
    <rPh sb="281" eb="283">
      <t>キョウカ</t>
    </rPh>
    <rPh sb="284" eb="286">
      <t>シヤ</t>
    </rPh>
    <rPh sb="287" eb="288">
      <t>イ</t>
    </rPh>
    <rPh sb="290" eb="293">
      <t>チュウチョウキ</t>
    </rPh>
    <rPh sb="293" eb="295">
      <t>シテン</t>
    </rPh>
    <rPh sb="296" eb="297">
      <t>タ</t>
    </rPh>
    <rPh sb="299" eb="301">
      <t>ケンゼン</t>
    </rPh>
    <rPh sb="301" eb="303">
      <t>ケイエイ</t>
    </rPh>
    <rPh sb="304" eb="305">
      <t>ト</t>
    </rPh>
    <rPh sb="306" eb="307">
      <t>ク</t>
    </rPh>
    <rPh sb="308" eb="310">
      <t>ヒツヨウ</t>
    </rPh>
    <phoneticPr fontId="4"/>
  </si>
  <si>
    <t>・経常収支比率は、黒字を示す100％を上回っており、累積欠損金も発生しておらず健全な経営状況にあるといえる。今後も業務効率化を図る中、健全経営に努めていきたい。
・流動比率は、250％を上回っており、１年以内の短期債務に対する支払い能力が十分あるといえる。
・企業債残高対給水収益比率は、企業債発行額の抑制に努めて企業債残高が減少傾向にあり、全国・類似団体平均と比べて低い水準となっている。
・料金回収率は、100％を上回っており、適切な料金収入による健全な経営であるといえる。
・給水原価は、全国平均より低いが類似団体平均をやや上回っており、要因として経常費用に占める受水費の割合が大きいことが影響していると考えられる。
・施設利用率は、１日平均配水量が増加したことでやや改善されているが、全国・類似団体平均と比べて低い水準にあり、今後の水需要を適正に見極める中、施設規模の見直しを図る必要がある。
・有収率は、冬期間の凍結による水道管の漏水が例年より多発したことに伴い、調定減による無収水量が増加したことが大きく影響した。対前年度及び類似団体平均と比べて下回っており、今後も計画的な管路更新や漏水調査を実施するとともに、利用者に対する水道管の防寒対策実施の広報活動に努めていきたい。</t>
    <rPh sb="1" eb="3">
      <t>ケイジョウ</t>
    </rPh>
    <rPh sb="3" eb="5">
      <t>シュウシ</t>
    </rPh>
    <rPh sb="5" eb="7">
      <t>ヒリツ</t>
    </rPh>
    <rPh sb="9" eb="11">
      <t>クロジ</t>
    </rPh>
    <rPh sb="12" eb="13">
      <t>シメ</t>
    </rPh>
    <rPh sb="19" eb="21">
      <t>ウワマワ</t>
    </rPh>
    <rPh sb="26" eb="28">
      <t>ルイセキ</t>
    </rPh>
    <rPh sb="28" eb="30">
      <t>ケッソン</t>
    </rPh>
    <rPh sb="30" eb="31">
      <t>キン</t>
    </rPh>
    <rPh sb="32" eb="34">
      <t>ハッセイ</t>
    </rPh>
    <rPh sb="39" eb="41">
      <t>ケンゼン</t>
    </rPh>
    <rPh sb="42" eb="44">
      <t>ケイエイ</t>
    </rPh>
    <rPh sb="44" eb="46">
      <t>ジョウキョウ</t>
    </rPh>
    <rPh sb="54" eb="56">
      <t>コンゴ</t>
    </rPh>
    <rPh sb="57" eb="59">
      <t>ギョウム</t>
    </rPh>
    <rPh sb="59" eb="62">
      <t>コウリツカ</t>
    </rPh>
    <rPh sb="63" eb="64">
      <t>ハカ</t>
    </rPh>
    <rPh sb="65" eb="66">
      <t>ナカ</t>
    </rPh>
    <rPh sb="67" eb="69">
      <t>ケンゼン</t>
    </rPh>
    <rPh sb="69" eb="71">
      <t>ケイエイ</t>
    </rPh>
    <rPh sb="72" eb="73">
      <t>ツト</t>
    </rPh>
    <rPh sb="82" eb="84">
      <t>リュウドウ</t>
    </rPh>
    <rPh sb="84" eb="86">
      <t>ヒリツ</t>
    </rPh>
    <rPh sb="93" eb="95">
      <t>ウワマワ</t>
    </rPh>
    <rPh sb="101" eb="102">
      <t>ネン</t>
    </rPh>
    <rPh sb="102" eb="104">
      <t>イナイ</t>
    </rPh>
    <rPh sb="105" eb="107">
      <t>タンキ</t>
    </rPh>
    <rPh sb="107" eb="109">
      <t>サイム</t>
    </rPh>
    <rPh sb="110" eb="111">
      <t>タイ</t>
    </rPh>
    <rPh sb="113" eb="115">
      <t>シハラ</t>
    </rPh>
    <rPh sb="116" eb="118">
      <t>ノウリョク</t>
    </rPh>
    <rPh sb="119" eb="121">
      <t>ジュウブン</t>
    </rPh>
    <rPh sb="130" eb="132">
      <t>キギョウ</t>
    </rPh>
    <rPh sb="132" eb="133">
      <t>サイ</t>
    </rPh>
    <rPh sb="133" eb="135">
      <t>ザンダカ</t>
    </rPh>
    <rPh sb="135" eb="136">
      <t>タイ</t>
    </rPh>
    <rPh sb="136" eb="138">
      <t>キュウスイ</t>
    </rPh>
    <rPh sb="138" eb="140">
      <t>シュウエキ</t>
    </rPh>
    <rPh sb="140" eb="142">
      <t>ヒリツ</t>
    </rPh>
    <rPh sb="144" eb="146">
      <t>キギョウ</t>
    </rPh>
    <rPh sb="146" eb="147">
      <t>サイ</t>
    </rPh>
    <rPh sb="147" eb="149">
      <t>ハッコウ</t>
    </rPh>
    <rPh sb="149" eb="150">
      <t>ガク</t>
    </rPh>
    <rPh sb="151" eb="153">
      <t>ヨクセイ</t>
    </rPh>
    <rPh sb="154" eb="155">
      <t>ツト</t>
    </rPh>
    <rPh sb="157" eb="159">
      <t>キギョウ</t>
    </rPh>
    <rPh sb="159" eb="160">
      <t>サイ</t>
    </rPh>
    <rPh sb="160" eb="162">
      <t>ザンダカ</t>
    </rPh>
    <rPh sb="163" eb="165">
      <t>ゲンショウ</t>
    </rPh>
    <rPh sb="165" eb="167">
      <t>ケイコウ</t>
    </rPh>
    <rPh sb="171" eb="173">
      <t>ゼンコク</t>
    </rPh>
    <rPh sb="174" eb="176">
      <t>ルイジ</t>
    </rPh>
    <rPh sb="176" eb="178">
      <t>ダンタイ</t>
    </rPh>
    <rPh sb="178" eb="180">
      <t>ヘイキン</t>
    </rPh>
    <rPh sb="181" eb="182">
      <t>クラ</t>
    </rPh>
    <rPh sb="184" eb="185">
      <t>ヒク</t>
    </rPh>
    <rPh sb="186" eb="188">
      <t>スイジュン</t>
    </rPh>
    <rPh sb="197" eb="199">
      <t>リョウキン</t>
    </rPh>
    <rPh sb="199" eb="201">
      <t>カイシュウ</t>
    </rPh>
    <rPh sb="201" eb="202">
      <t>リツ</t>
    </rPh>
    <rPh sb="209" eb="211">
      <t>ウワマワ</t>
    </rPh>
    <rPh sb="216" eb="218">
      <t>テキセツ</t>
    </rPh>
    <rPh sb="219" eb="221">
      <t>リョウキン</t>
    </rPh>
    <rPh sb="221" eb="223">
      <t>シュウニュウ</t>
    </rPh>
    <rPh sb="226" eb="228">
      <t>ケンゼン</t>
    </rPh>
    <rPh sb="229" eb="231">
      <t>ケイエイ</t>
    </rPh>
    <rPh sb="241" eb="243">
      <t>キュウスイ</t>
    </rPh>
    <rPh sb="243" eb="245">
      <t>ゲンカ</t>
    </rPh>
    <rPh sb="247" eb="249">
      <t>ゼンコク</t>
    </rPh>
    <rPh sb="249" eb="251">
      <t>ヘイキン</t>
    </rPh>
    <rPh sb="253" eb="254">
      <t>ヒク</t>
    </rPh>
    <rPh sb="256" eb="258">
      <t>ルイジ</t>
    </rPh>
    <rPh sb="258" eb="260">
      <t>ダンタイ</t>
    </rPh>
    <rPh sb="260" eb="262">
      <t>ヘイキン</t>
    </rPh>
    <rPh sb="265" eb="267">
      <t>ウワマワ</t>
    </rPh>
    <rPh sb="272" eb="274">
      <t>ヨウイン</t>
    </rPh>
    <rPh sb="277" eb="279">
      <t>ケイジョウ</t>
    </rPh>
    <rPh sb="279" eb="281">
      <t>ヒヨウ</t>
    </rPh>
    <rPh sb="282" eb="283">
      <t>シ</t>
    </rPh>
    <rPh sb="285" eb="287">
      <t>ジュスイ</t>
    </rPh>
    <rPh sb="287" eb="288">
      <t>ヒ</t>
    </rPh>
    <rPh sb="289" eb="291">
      <t>ワリアイ</t>
    </rPh>
    <rPh sb="292" eb="293">
      <t>オオ</t>
    </rPh>
    <rPh sb="298" eb="300">
      <t>エイキョウ</t>
    </rPh>
    <rPh sb="305" eb="306">
      <t>カンガ</t>
    </rPh>
    <rPh sb="313" eb="315">
      <t>シセツ</t>
    </rPh>
    <rPh sb="315" eb="317">
      <t>リヨウ</t>
    </rPh>
    <rPh sb="317" eb="318">
      <t>リツ</t>
    </rPh>
    <rPh sb="321" eb="322">
      <t>ニチ</t>
    </rPh>
    <rPh sb="322" eb="324">
      <t>ヘイキン</t>
    </rPh>
    <rPh sb="324" eb="326">
      <t>ハイスイ</t>
    </rPh>
    <rPh sb="326" eb="327">
      <t>リョウ</t>
    </rPh>
    <rPh sb="328" eb="330">
      <t>ゾウカ</t>
    </rPh>
    <rPh sb="337" eb="339">
      <t>カイゼン</t>
    </rPh>
    <rPh sb="346" eb="348">
      <t>ゼンコク</t>
    </rPh>
    <rPh sb="349" eb="351">
      <t>ルイジ</t>
    </rPh>
    <rPh sb="351" eb="353">
      <t>ダンタイ</t>
    </rPh>
    <rPh sb="353" eb="355">
      <t>ヘイキン</t>
    </rPh>
    <rPh sb="356" eb="357">
      <t>クラ</t>
    </rPh>
    <rPh sb="359" eb="360">
      <t>ヒク</t>
    </rPh>
    <rPh sb="361" eb="363">
      <t>スイジュン</t>
    </rPh>
    <rPh sb="367" eb="369">
      <t>コンゴ</t>
    </rPh>
    <rPh sb="370" eb="371">
      <t>ミズ</t>
    </rPh>
    <rPh sb="371" eb="373">
      <t>ジュヨウ</t>
    </rPh>
    <rPh sb="374" eb="376">
      <t>テキセイ</t>
    </rPh>
    <rPh sb="377" eb="379">
      <t>ミキワ</t>
    </rPh>
    <rPh sb="381" eb="382">
      <t>ナカ</t>
    </rPh>
    <rPh sb="383" eb="385">
      <t>シセツ</t>
    </rPh>
    <rPh sb="385" eb="387">
      <t>キボ</t>
    </rPh>
    <rPh sb="407" eb="409">
      <t>トウキ</t>
    </rPh>
    <rPh sb="409" eb="410">
      <t>カン</t>
    </rPh>
    <rPh sb="411" eb="413">
      <t>トウケツ</t>
    </rPh>
    <rPh sb="423" eb="425">
      <t>レイネン</t>
    </rPh>
    <rPh sb="434" eb="435">
      <t>トモナ</t>
    </rPh>
    <rPh sb="437" eb="439">
      <t>チョウテイ</t>
    </rPh>
    <rPh sb="439" eb="440">
      <t>ゲン</t>
    </rPh>
    <rPh sb="443" eb="444">
      <t>ム</t>
    </rPh>
    <rPh sb="445" eb="447">
      <t>スイリョウ</t>
    </rPh>
    <rPh sb="448" eb="450">
      <t>ゾウカ</t>
    </rPh>
    <rPh sb="455" eb="456">
      <t>オオ</t>
    </rPh>
    <rPh sb="458" eb="460">
      <t>エイキョウ</t>
    </rPh>
    <rPh sb="486" eb="488">
      <t>コンゴ</t>
    </rPh>
    <rPh sb="489" eb="492">
      <t>ケイカクテキ</t>
    </rPh>
    <rPh sb="512" eb="515">
      <t>リヨウシャ</t>
    </rPh>
    <rPh sb="516" eb="517">
      <t>タイ</t>
    </rPh>
    <rPh sb="527" eb="529">
      <t>ジッシ</t>
    </rPh>
    <rPh sb="530" eb="532">
      <t>コウホウ</t>
    </rPh>
    <rPh sb="532" eb="534">
      <t>カツドウ</t>
    </rPh>
    <rPh sb="535" eb="53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</si>
</sst>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0.64</c:v>
                </c:pt>
                <c:pt idx="2">
                  <c:v>0.45</c:v>
                </c:pt>
                <c:pt idx="3">
                  <c:v>0.32</c:v>
                </c:pt>
                <c:pt idx="4">
                  <c:v>0.38</c:v>
                </c:pt>
              </c:numCache>
            </c:numRef>
          </c:val>
          <c:extLst>
            <c:ext xmlns:c16="http://schemas.microsoft.com/office/drawing/2014/chart" uri="{C3380CC4-5D6E-409C-BE32-E72D297353CC}">
              <c16:uniqueId val="{00000000-465F-4C65-BB03-7C80EB60D7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0.75</c:v>
                </c:pt>
                <c:pt idx="2">
                  <c:v>0.95</c:v>
                </c:pt>
                <c:pt idx="3">
                  <c:v>0.74</c:v>
                </c:pt>
                <c:pt idx="4">
                  <c:v>0.65</c:v>
                </c:pt>
              </c:numCache>
            </c:numRef>
          </c:val>
          <c:smooth val="0"/>
          <c:extLst>
            <c:ext xmlns:c16="http://schemas.microsoft.com/office/drawing/2014/chart" uri="{C3380CC4-5D6E-409C-BE32-E72D297353CC}">
              <c16:uniqueId val="{00000001-465F-4C65-BB03-7C80EB60D7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58.79</c:v>
                </c:pt>
                <c:pt idx="1">
                  <c:v>58.12</c:v>
                </c:pt>
                <c:pt idx="2">
                  <c:v>57.94</c:v>
                </c:pt>
                <c:pt idx="3">
                  <c:v>57.62</c:v>
                </c:pt>
                <c:pt idx="4">
                  <c:v>57.77</c:v>
                </c:pt>
              </c:numCache>
            </c:numRef>
          </c:val>
          <c:extLst>
            <c:ext xmlns:c16="http://schemas.microsoft.com/office/drawing/2014/chart" uri="{C3380CC4-5D6E-409C-BE32-E72D297353CC}">
              <c16:uniqueId val="{00000000-36FE-4E68-83B5-DF9A7CC768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62.12</c:v>
                </c:pt>
                <c:pt idx="2">
                  <c:v>62.26</c:v>
                </c:pt>
                <c:pt idx="3">
                  <c:v>62.1</c:v>
                </c:pt>
                <c:pt idx="4">
                  <c:v>62.88</c:v>
                </c:pt>
              </c:numCache>
            </c:numRef>
          </c:val>
          <c:smooth val="0"/>
          <c:extLst>
            <c:ext xmlns:c16="http://schemas.microsoft.com/office/drawing/2014/chart" uri="{C3380CC4-5D6E-409C-BE32-E72D297353CC}">
              <c16:uniqueId val="{00000001-36FE-4E68-83B5-DF9A7CC768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90.22</c:v>
                </c:pt>
                <c:pt idx="1">
                  <c:v>90</c:v>
                </c:pt>
                <c:pt idx="2">
                  <c:v>90</c:v>
                </c:pt>
                <c:pt idx="3">
                  <c:v>90.59</c:v>
                </c:pt>
                <c:pt idx="4">
                  <c:v>89.05</c:v>
                </c:pt>
              </c:numCache>
            </c:numRef>
          </c:val>
          <c:extLst>
            <c:ext xmlns:c16="http://schemas.microsoft.com/office/drawing/2014/chart" uri="{C3380CC4-5D6E-409C-BE32-E72D297353CC}">
              <c16:uniqueId val="{00000000-4CB8-4205-995C-CF0294A7670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89.45</c:v>
                </c:pt>
                <c:pt idx="2">
                  <c:v>89.5</c:v>
                </c:pt>
                <c:pt idx="3">
                  <c:v>89.52</c:v>
                </c:pt>
                <c:pt idx="4">
                  <c:v>90.13</c:v>
                </c:pt>
              </c:numCache>
            </c:numRef>
          </c:val>
          <c:smooth val="0"/>
          <c:extLst>
            <c:ext xmlns:c16="http://schemas.microsoft.com/office/drawing/2014/chart" uri="{C3380CC4-5D6E-409C-BE32-E72D297353CC}">
              <c16:uniqueId val="{00000001-4CB8-4205-995C-CF0294A7670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103.42</c:v>
                </c:pt>
                <c:pt idx="1">
                  <c:v>118.46</c:v>
                </c:pt>
                <c:pt idx="2">
                  <c:v>118.64</c:v>
                </c:pt>
                <c:pt idx="3">
                  <c:v>125.93</c:v>
                </c:pt>
                <c:pt idx="4">
                  <c:v>122.3</c:v>
                </c:pt>
              </c:numCache>
            </c:numRef>
          </c:val>
          <c:extLst>
            <c:ext xmlns:c16="http://schemas.microsoft.com/office/drawing/2014/chart" uri="{C3380CC4-5D6E-409C-BE32-E72D297353CC}">
              <c16:uniqueId val="{00000000-529C-4626-BBFE-90649532A4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113.11</c:v>
                </c:pt>
                <c:pt idx="2">
                  <c:v>114</c:v>
                </c:pt>
                <c:pt idx="3">
                  <c:v>114</c:v>
                </c:pt>
                <c:pt idx="4">
                  <c:v>113.95</c:v>
                </c:pt>
              </c:numCache>
            </c:numRef>
          </c:val>
          <c:smooth val="0"/>
          <c:extLst>
            <c:ext xmlns:c16="http://schemas.microsoft.com/office/drawing/2014/chart" uri="{C3380CC4-5D6E-409C-BE32-E72D297353CC}">
              <c16:uniqueId val="{00000001-529C-4626-BBFE-90649532A4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c:v>
                </c:pt>
                <c:pt idx="1">
                  <c:v>45.73</c:v>
                </c:pt>
                <c:pt idx="2">
                  <c:v>46.56</c:v>
                </c:pt>
                <c:pt idx="3">
                  <c:v>47.06</c:v>
                </c:pt>
                <c:pt idx="4">
                  <c:v>47</c:v>
                </c:pt>
              </c:numCache>
            </c:numRef>
          </c:val>
          <c:extLst>
            <c:ext xmlns:c16="http://schemas.microsoft.com/office/drawing/2014/chart" uri="{C3380CC4-5D6E-409C-BE32-E72D297353CC}">
              <c16:uniqueId val="{00000000-05B9-45FE-A7E3-E3D3DDD37F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44.91</c:v>
                </c:pt>
                <c:pt idx="2">
                  <c:v>45.89</c:v>
                </c:pt>
                <c:pt idx="3">
                  <c:v>46.58</c:v>
                </c:pt>
                <c:pt idx="4">
                  <c:v>48.01</c:v>
                </c:pt>
              </c:numCache>
            </c:numRef>
          </c:val>
          <c:smooth val="0"/>
          <c:extLst>
            <c:ext xmlns:c16="http://schemas.microsoft.com/office/drawing/2014/chart" uri="{C3380CC4-5D6E-409C-BE32-E72D297353CC}">
              <c16:uniqueId val="{00000001-05B9-45FE-A7E3-E3D3DDD37F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14.62</c:v>
                </c:pt>
                <c:pt idx="1">
                  <c:v>14.71</c:v>
                </c:pt>
                <c:pt idx="2">
                  <c:v>16.61</c:v>
                </c:pt>
                <c:pt idx="3">
                  <c:v>16.170000000000002</c:v>
                </c:pt>
                <c:pt idx="4">
                  <c:v>17.48</c:v>
                </c:pt>
              </c:numCache>
            </c:numRef>
          </c:val>
          <c:extLst>
            <c:ext xmlns:c16="http://schemas.microsoft.com/office/drawing/2014/chart" uri="{C3380CC4-5D6E-409C-BE32-E72D297353CC}">
              <c16:uniqueId val="{00000000-7FB8-4923-AAE0-DD185C348A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12.03</c:v>
                </c:pt>
                <c:pt idx="2">
                  <c:v>13.14</c:v>
                </c:pt>
                <c:pt idx="3">
                  <c:v>14.45</c:v>
                </c:pt>
                <c:pt idx="4">
                  <c:v>16.600000000000001</c:v>
                </c:pt>
              </c:numCache>
            </c:numRef>
          </c:val>
          <c:smooth val="0"/>
          <c:extLst>
            <c:ext xmlns:c16="http://schemas.microsoft.com/office/drawing/2014/chart" uri="{C3380CC4-5D6E-409C-BE32-E72D297353CC}">
              <c16:uniqueId val="{00000001-7FB8-4923-AAE0-DD185C348A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19-44E9-AE88-59505E35E3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3.47</c:v>
                </c:pt>
                <c:pt idx="1">
                  <c:v>0</c:v>
                </c:pt>
                <c:pt idx="2" formatCode="#,##0.00;&quot;△&quot;#,##0.00;&quot;-&quot;">
                  <c:v>0.03</c:v>
                </c:pt>
                <c:pt idx="3" formatCode="#,##0.00;&quot;△&quot;#,##0.00;&quot;-&quot;">
                  <c:v>0.23</c:v>
                </c:pt>
                <c:pt idx="4">
                  <c:v>0</c:v>
                </c:pt>
              </c:numCache>
            </c:numRef>
          </c:val>
          <c:smooth val="0"/>
          <c:extLst>
            <c:ext xmlns:c16="http://schemas.microsoft.com/office/drawing/2014/chart" uri="{C3380CC4-5D6E-409C-BE32-E72D297353CC}">
              <c16:uniqueId val="{00000001-4B19-44E9-AE88-59505E35E3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584.35</c:v>
                </c:pt>
                <c:pt idx="1">
                  <c:v>264.67</c:v>
                </c:pt>
                <c:pt idx="2">
                  <c:v>290.25</c:v>
                </c:pt>
                <c:pt idx="3">
                  <c:v>231.99</c:v>
                </c:pt>
                <c:pt idx="4">
                  <c:v>250.8</c:v>
                </c:pt>
              </c:numCache>
            </c:numRef>
          </c:val>
          <c:extLst>
            <c:ext xmlns:c16="http://schemas.microsoft.com/office/drawing/2014/chart" uri="{C3380CC4-5D6E-409C-BE32-E72D297353CC}">
              <c16:uniqueId val="{00000000-98F3-4B3D-8E7E-7F943B090B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344.19</c:v>
                </c:pt>
                <c:pt idx="2">
                  <c:v>352.05</c:v>
                </c:pt>
                <c:pt idx="3">
                  <c:v>349.04</c:v>
                </c:pt>
                <c:pt idx="4">
                  <c:v>307.83</c:v>
                </c:pt>
              </c:numCache>
            </c:numRef>
          </c:val>
          <c:smooth val="0"/>
          <c:extLst>
            <c:ext xmlns:c16="http://schemas.microsoft.com/office/drawing/2014/chart" uri="{C3380CC4-5D6E-409C-BE32-E72D297353CC}">
              <c16:uniqueId val="{00000001-98F3-4B3D-8E7E-7F943B090B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263.02</c:v>
                </c:pt>
                <c:pt idx="1">
                  <c:v>266.77999999999997</c:v>
                </c:pt>
                <c:pt idx="2">
                  <c:v>261.61</c:v>
                </c:pt>
                <c:pt idx="3">
                  <c:v>253.8</c:v>
                </c:pt>
                <c:pt idx="4">
                  <c:v>269.5</c:v>
                </c:pt>
              </c:numCache>
            </c:numRef>
          </c:val>
          <c:extLst>
            <c:ext xmlns:c16="http://schemas.microsoft.com/office/drawing/2014/chart" uri="{C3380CC4-5D6E-409C-BE32-E72D297353CC}">
              <c16:uniqueId val="{00000000-CF12-45DB-88D5-E1C9C68E17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252.09</c:v>
                </c:pt>
                <c:pt idx="2">
                  <c:v>250.76</c:v>
                </c:pt>
                <c:pt idx="3">
                  <c:v>254.54</c:v>
                </c:pt>
                <c:pt idx="4">
                  <c:v>295.44</c:v>
                </c:pt>
              </c:numCache>
            </c:numRef>
          </c:val>
          <c:smooth val="0"/>
          <c:extLst>
            <c:ext xmlns:c16="http://schemas.microsoft.com/office/drawing/2014/chart" uri="{C3380CC4-5D6E-409C-BE32-E72D297353CC}">
              <c16:uniqueId val="{00000001-CF12-45DB-88D5-E1C9C68E17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96.89</c:v>
                </c:pt>
                <c:pt idx="1">
                  <c:v>113.11</c:v>
                </c:pt>
                <c:pt idx="2">
                  <c:v>113.25</c:v>
                </c:pt>
                <c:pt idx="3">
                  <c:v>120.33</c:v>
                </c:pt>
                <c:pt idx="4">
                  <c:v>116.61</c:v>
                </c:pt>
              </c:numCache>
            </c:numRef>
          </c:val>
          <c:extLst>
            <c:ext xmlns:c16="http://schemas.microsoft.com/office/drawing/2014/chart" uri="{C3380CC4-5D6E-409C-BE32-E72D297353CC}">
              <c16:uniqueId val="{00000000-EFAA-4BBB-B9D1-EEB9211BD4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106.22</c:v>
                </c:pt>
                <c:pt idx="2">
                  <c:v>106.69</c:v>
                </c:pt>
                <c:pt idx="3">
                  <c:v>106.52</c:v>
                </c:pt>
                <c:pt idx="4">
                  <c:v>106.02</c:v>
                </c:pt>
              </c:numCache>
            </c:numRef>
          </c:val>
          <c:smooth val="0"/>
          <c:extLst>
            <c:ext xmlns:c16="http://schemas.microsoft.com/office/drawing/2014/chart" uri="{C3380CC4-5D6E-409C-BE32-E72D297353CC}">
              <c16:uniqueId val="{00000001-EFAA-4BBB-B9D1-EEB9211BD4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197.02</c:v>
                </c:pt>
                <c:pt idx="1">
                  <c:v>167.11</c:v>
                </c:pt>
                <c:pt idx="2">
                  <c:v>166.78</c:v>
                </c:pt>
                <c:pt idx="3">
                  <c:v>156.94</c:v>
                </c:pt>
                <c:pt idx="4">
                  <c:v>162.12</c:v>
                </c:pt>
              </c:numCache>
            </c:numRef>
          </c:val>
          <c:extLst>
            <c:ext xmlns:c16="http://schemas.microsoft.com/office/drawing/2014/chart" uri="{C3380CC4-5D6E-409C-BE32-E72D297353CC}">
              <c16:uniqueId val="{00000000-2EE5-4EFF-8E18-291C7E507A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155.22999999999999</c:v>
                </c:pt>
                <c:pt idx="2">
                  <c:v>154.91999999999999</c:v>
                </c:pt>
                <c:pt idx="3">
                  <c:v>155.80000000000001</c:v>
                </c:pt>
                <c:pt idx="4">
                  <c:v>158.6</c:v>
                </c:pt>
              </c:numCache>
            </c:numRef>
          </c:val>
          <c:smooth val="0"/>
          <c:extLst>
            <c:ext xmlns:c16="http://schemas.microsoft.com/office/drawing/2014/chart" uri="{C3380CC4-5D6E-409C-BE32-E72D297353CC}">
              <c16:uniqueId val="{00000001-2EE5-4EFF-8E18-291C7E507A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高岡市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自治体職員</v>
      </c>
      <c r="AE8" s="58"/>
      <c r="AF8" s="58"/>
      <c r="AG8" s="58"/>
      <c r="AH8" s="58"/>
      <c r="AI8" s="58"/>
      <c r="AJ8" s="58"/>
      <c r="AK8" s="4"/>
      <c r="AL8" s="59">
        <f>データ!$R$6</f>
        <v>173192</v>
      </c>
      <c r="AM8" s="59"/>
      <c r="AN8" s="59"/>
      <c r="AO8" s="59"/>
      <c r="AP8" s="59"/>
      <c r="AQ8" s="59"/>
      <c r="AR8" s="59"/>
      <c r="AS8" s="59"/>
      <c r="AT8" s="50">
        <f>データ!$S$6</f>
        <v>209.57</v>
      </c>
      <c r="AU8" s="51"/>
      <c r="AV8" s="51"/>
      <c r="AW8" s="51"/>
      <c r="AX8" s="51"/>
      <c r="AY8" s="51"/>
      <c r="AZ8" s="51"/>
      <c r="BA8" s="51"/>
      <c r="BB8" s="52">
        <f>データ!$T$6</f>
        <v>826.42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70.06</v>
      </c>
      <c r="J10" s="51"/>
      <c r="K10" s="51"/>
      <c r="L10" s="51"/>
      <c r="M10" s="51"/>
      <c r="N10" s="51"/>
      <c r="O10" s="62"/>
      <c r="P10" s="52">
        <f>データ!$P$6</f>
        <v>90.56</v>
      </c>
      <c r="Q10" s="52"/>
      <c r="R10" s="52"/>
      <c r="S10" s="52"/>
      <c r="T10" s="52"/>
      <c r="U10" s="52"/>
      <c r="V10" s="52"/>
      <c r="W10" s="59">
        <f>データ!$Q$6</f>
        <v>3376</v>
      </c>
      <c r="X10" s="59"/>
      <c r="Y10" s="59"/>
      <c r="Z10" s="59"/>
      <c r="AA10" s="59"/>
      <c r="AB10" s="59"/>
      <c r="AC10" s="59"/>
      <c r="AD10" s="2"/>
      <c r="AE10" s="2"/>
      <c r="AF10" s="2"/>
      <c r="AG10" s="2"/>
      <c r="AH10" s="4"/>
      <c r="AI10" s="4"/>
      <c r="AJ10" s="4"/>
      <c r="AK10" s="4"/>
      <c r="AL10" s="59">
        <f>データ!$U$6</f>
        <v>156232</v>
      </c>
      <c r="AM10" s="59"/>
      <c r="AN10" s="59"/>
      <c r="AO10" s="59"/>
      <c r="AP10" s="59"/>
      <c r="AQ10" s="59"/>
      <c r="AR10" s="59"/>
      <c r="AS10" s="59"/>
      <c r="AT10" s="50">
        <f>データ!$V$6</f>
        <v>209.57</v>
      </c>
      <c r="AU10" s="51"/>
      <c r="AV10" s="51"/>
      <c r="AW10" s="51"/>
      <c r="AX10" s="51"/>
      <c r="AY10" s="51"/>
      <c r="AZ10" s="51"/>
      <c r="BA10" s="51"/>
      <c r="BB10" s="52">
        <f>データ!$W$6</f>
        <v>745.49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0WehnFvp7gz/SDcu5owcsl53hkdKAWqsQLyKytLP1M1q1e0rhXyAYJDA11WdbGqP2DJxjdQz6FXNBcmiEPLnA==" saltValue="M6jKA+zTJZIeOe2yyCGt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162027</v>
      </c>
      <c r="D6" s="33">
        <f t="shared" si="3"/>
        <v>46</v>
      </c>
      <c r="E6" s="33">
        <f t="shared" si="3"/>
        <v>1</v>
      </c>
      <c r="F6" s="33">
        <f t="shared" si="3"/>
        <v>0</v>
      </c>
      <c r="G6" s="33">
        <f t="shared" si="3"/>
        <v>1</v>
      </c>
      <c r="H6" s="33" t="str">
        <f t="shared" si="3"/>
        <v>富山県　高岡市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70.06</v>
      </c>
      <c r="P6" s="34">
        <f t="shared" si="3"/>
        <v>90.56</v>
      </c>
      <c r="Q6" s="34">
        <f t="shared" si="3"/>
        <v>3376</v>
      </c>
      <c r="R6" s="34">
        <f t="shared" si="3"/>
        <v>173192</v>
      </c>
      <c r="S6" s="34">
        <f t="shared" si="3"/>
        <v>209.57</v>
      </c>
      <c r="T6" s="34">
        <f t="shared" si="3"/>
        <v>826.42</v>
      </c>
      <c r="U6" s="34">
        <f t="shared" si="3"/>
        <v>156232</v>
      </c>
      <c r="V6" s="34">
        <f t="shared" si="3"/>
        <v>209.57</v>
      </c>
      <c r="W6" s="34">
        <f t="shared" si="3"/>
        <v>745.49</v>
      </c>
      <c r="X6" s="35">
        <f>IF(X7="",NA(),X7)</f>
        <v>103.42</v>
      </c>
      <c r="Y6" s="35">
        <f t="shared" ref="Y6:AG6" si="4">IF(Y7="",NA(),Y7)</f>
        <v>118.46</v>
      </c>
      <c r="Z6" s="35">
        <f t="shared" si="4"/>
        <v>118.64</v>
      </c>
      <c r="AA6" s="35">
        <f t="shared" si="4"/>
        <v>125.93</v>
      </c>
      <c r="AB6" s="35">
        <f t="shared" si="4"/>
        <v>122.3</v>
      </c>
      <c r="AC6" s="35">
        <f t="shared" si="4"/>
        <v>108.9</v>
      </c>
      <c r="AD6" s="35">
        <f t="shared" si="4"/>
        <v>113.11</v>
      </c>
      <c r="AE6" s="35">
        <f t="shared" si="4"/>
        <v>114</v>
      </c>
      <c r="AF6" s="35">
        <f t="shared" si="4"/>
        <v>114</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4">
        <f t="shared" si="5"/>
        <v>0</v>
      </c>
      <c r="AP6" s="35">
        <f t="shared" si="5"/>
        <v>0.03</v>
      </c>
      <c r="AQ6" s="35">
        <f t="shared" si="5"/>
        <v>0.23</v>
      </c>
      <c r="AR6" s="34">
        <f t="shared" si="5"/>
        <v>0</v>
      </c>
      <c r="AS6" s="34" t="str">
        <f>IF(AS7="","",IF(AS7="-","【-】","【"&amp;SUBSTITUTE(TEXT(AS7,"#,##0.00"),"-","△")&amp;"】"))</f>
        <v>【0.85】</v>
      </c>
      <c r="AT6" s="35">
        <f>IF(AT7="",NA(),AT7)</f>
        <v>584.35</v>
      </c>
      <c r="AU6" s="35">
        <f t="shared" ref="AU6:BC6" si="6">IF(AU7="",NA(),AU7)</f>
        <v>264.67</v>
      </c>
      <c r="AV6" s="35">
        <f t="shared" si="6"/>
        <v>290.25</v>
      </c>
      <c r="AW6" s="35">
        <f t="shared" si="6"/>
        <v>231.99</v>
      </c>
      <c r="AX6" s="35">
        <f t="shared" si="6"/>
        <v>250.8</v>
      </c>
      <c r="AY6" s="35">
        <f t="shared" si="6"/>
        <v>628.34</v>
      </c>
      <c r="AZ6" s="35">
        <f t="shared" si="6"/>
        <v>344.19</v>
      </c>
      <c r="BA6" s="35">
        <f t="shared" si="6"/>
        <v>352.05</v>
      </c>
      <c r="BB6" s="35">
        <f t="shared" si="6"/>
        <v>349.04</v>
      </c>
      <c r="BC6" s="35">
        <f t="shared" si="6"/>
        <v>307.83</v>
      </c>
      <c r="BD6" s="34" t="str">
        <f>IF(BD7="","",IF(BD7="-","【-】","【"&amp;SUBSTITUTE(TEXT(BD7,"#,##0.00"),"-","△")&amp;"】"))</f>
        <v>【264.34】</v>
      </c>
      <c r="BE6" s="35">
        <f>IF(BE7="",NA(),BE7)</f>
        <v>263.02</v>
      </c>
      <c r="BF6" s="35">
        <f t="shared" ref="BF6:BN6" si="7">IF(BF7="",NA(),BF7)</f>
        <v>266.77999999999997</v>
      </c>
      <c r="BG6" s="35">
        <f t="shared" si="7"/>
        <v>261.61</v>
      </c>
      <c r="BH6" s="35">
        <f t="shared" si="7"/>
        <v>253.8</v>
      </c>
      <c r="BI6" s="35">
        <f t="shared" si="7"/>
        <v>269.5</v>
      </c>
      <c r="BJ6" s="35">
        <f t="shared" si="7"/>
        <v>297.13</v>
      </c>
      <c r="BK6" s="35">
        <f t="shared" si="7"/>
        <v>252.09</v>
      </c>
      <c r="BL6" s="35">
        <f t="shared" si="7"/>
        <v>250.76</v>
      </c>
      <c r="BM6" s="35">
        <f t="shared" si="7"/>
        <v>254.54</v>
      </c>
      <c r="BN6" s="35">
        <f t="shared" si="7"/>
        <v>295.44</v>
      </c>
      <c r="BO6" s="34" t="str">
        <f>IF(BO7="","",IF(BO7="-","【-】","【"&amp;SUBSTITUTE(TEXT(BO7,"#,##0.00"),"-","△")&amp;"】"))</f>
        <v>【274.27】</v>
      </c>
      <c r="BP6" s="35">
        <f>IF(BP7="",NA(),BP7)</f>
        <v>96.89</v>
      </c>
      <c r="BQ6" s="35">
        <f t="shared" ref="BQ6:BY6" si="8">IF(BQ7="",NA(),BQ7)</f>
        <v>113.11</v>
      </c>
      <c r="BR6" s="35">
        <f t="shared" si="8"/>
        <v>113.25</v>
      </c>
      <c r="BS6" s="35">
        <f t="shared" si="8"/>
        <v>120.33</v>
      </c>
      <c r="BT6" s="35">
        <f t="shared" si="8"/>
        <v>116.61</v>
      </c>
      <c r="BU6" s="35">
        <f t="shared" si="8"/>
        <v>99.89</v>
      </c>
      <c r="BV6" s="35">
        <f t="shared" si="8"/>
        <v>106.22</v>
      </c>
      <c r="BW6" s="35">
        <f t="shared" si="8"/>
        <v>106.69</v>
      </c>
      <c r="BX6" s="35">
        <f t="shared" si="8"/>
        <v>106.52</v>
      </c>
      <c r="BY6" s="35">
        <f t="shared" si="8"/>
        <v>106.02</v>
      </c>
      <c r="BZ6" s="34" t="str">
        <f>IF(BZ7="","",IF(BZ7="-","【-】","【"&amp;SUBSTITUTE(TEXT(BZ7,"#,##0.00"),"-","△")&amp;"】"))</f>
        <v>【104.36】</v>
      </c>
      <c r="CA6" s="35">
        <f>IF(CA7="",NA(),CA7)</f>
        <v>197.02</v>
      </c>
      <c r="CB6" s="35">
        <f t="shared" ref="CB6:CJ6" si="9">IF(CB7="",NA(),CB7)</f>
        <v>167.11</v>
      </c>
      <c r="CC6" s="35">
        <f t="shared" si="9"/>
        <v>166.78</v>
      </c>
      <c r="CD6" s="35">
        <f t="shared" si="9"/>
        <v>156.94</v>
      </c>
      <c r="CE6" s="35">
        <f t="shared" si="9"/>
        <v>162.12</v>
      </c>
      <c r="CF6" s="35">
        <f t="shared" si="9"/>
        <v>165.34</v>
      </c>
      <c r="CG6" s="35">
        <f t="shared" si="9"/>
        <v>155.22999999999999</v>
      </c>
      <c r="CH6" s="35">
        <f t="shared" si="9"/>
        <v>154.91999999999999</v>
      </c>
      <c r="CI6" s="35">
        <f t="shared" si="9"/>
        <v>155.80000000000001</v>
      </c>
      <c r="CJ6" s="35">
        <f t="shared" si="9"/>
        <v>158.6</v>
      </c>
      <c r="CK6" s="34" t="str">
        <f>IF(CK7="","",IF(CK7="-","【-】","【"&amp;SUBSTITUTE(TEXT(CK7,"#,##0.00"),"-","△")&amp;"】"))</f>
        <v>【165.71】</v>
      </c>
      <c r="CL6" s="35">
        <f>IF(CL7="",NA(),CL7)</f>
        <v>58.79</v>
      </c>
      <c r="CM6" s="35">
        <f t="shared" ref="CM6:CU6" si="10">IF(CM7="",NA(),CM7)</f>
        <v>58.12</v>
      </c>
      <c r="CN6" s="35">
        <f t="shared" si="10"/>
        <v>57.94</v>
      </c>
      <c r="CO6" s="35">
        <f t="shared" si="10"/>
        <v>57.62</v>
      </c>
      <c r="CP6" s="35">
        <f t="shared" si="10"/>
        <v>57.77</v>
      </c>
      <c r="CQ6" s="35">
        <f t="shared" si="10"/>
        <v>62.15</v>
      </c>
      <c r="CR6" s="35">
        <f t="shared" si="10"/>
        <v>62.12</v>
      </c>
      <c r="CS6" s="35">
        <f t="shared" si="10"/>
        <v>62.26</v>
      </c>
      <c r="CT6" s="35">
        <f t="shared" si="10"/>
        <v>62.1</v>
      </c>
      <c r="CU6" s="35">
        <f t="shared" si="10"/>
        <v>62.88</v>
      </c>
      <c r="CV6" s="34" t="str">
        <f>IF(CV7="","",IF(CV7="-","【-】","【"&amp;SUBSTITUTE(TEXT(CV7,"#,##0.00"),"-","△")&amp;"】"))</f>
        <v>【60.41】</v>
      </c>
      <c r="CW6" s="35">
        <f>IF(CW7="",NA(),CW7)</f>
        <v>90.22</v>
      </c>
      <c r="CX6" s="35">
        <f t="shared" ref="CX6:DF6" si="11">IF(CX7="",NA(),CX7)</f>
        <v>90</v>
      </c>
      <c r="CY6" s="35">
        <f t="shared" si="11"/>
        <v>90</v>
      </c>
      <c r="CZ6" s="35">
        <f t="shared" si="11"/>
        <v>90.59</v>
      </c>
      <c r="DA6" s="35">
        <f t="shared" si="11"/>
        <v>89.05</v>
      </c>
      <c r="DB6" s="35">
        <f t="shared" si="11"/>
        <v>90.64</v>
      </c>
      <c r="DC6" s="35">
        <f t="shared" si="11"/>
        <v>89.45</v>
      </c>
      <c r="DD6" s="35">
        <f t="shared" si="11"/>
        <v>89.5</v>
      </c>
      <c r="DE6" s="35">
        <f t="shared" si="11"/>
        <v>89.52</v>
      </c>
      <c r="DF6" s="35">
        <f t="shared" si="11"/>
        <v>90.13</v>
      </c>
      <c r="DG6" s="34" t="str">
        <f>IF(DG7="","",IF(DG7="-","【-】","【"&amp;SUBSTITUTE(TEXT(DG7,"#,##0.00"),"-","△")&amp;"】"))</f>
        <v>【89.93】</v>
      </c>
      <c r="DH6" s="35">
        <f>IF(DH7="",NA(),DH7)</f>
        <v>45</v>
      </c>
      <c r="DI6" s="35">
        <f t="shared" ref="DI6:DQ6" si="12">IF(DI7="",NA(),DI7)</f>
        <v>45.73</v>
      </c>
      <c r="DJ6" s="35">
        <f t="shared" si="12"/>
        <v>46.56</v>
      </c>
      <c r="DK6" s="35">
        <f t="shared" si="12"/>
        <v>47.06</v>
      </c>
      <c r="DL6" s="35">
        <f t="shared" si="12"/>
        <v>47</v>
      </c>
      <c r="DM6" s="35">
        <f t="shared" si="12"/>
        <v>43.24</v>
      </c>
      <c r="DN6" s="35">
        <f t="shared" si="12"/>
        <v>44.91</v>
      </c>
      <c r="DO6" s="35">
        <f t="shared" si="12"/>
        <v>45.89</v>
      </c>
      <c r="DP6" s="35">
        <f t="shared" si="12"/>
        <v>46.58</v>
      </c>
      <c r="DQ6" s="35">
        <f t="shared" si="12"/>
        <v>48.01</v>
      </c>
      <c r="DR6" s="34" t="str">
        <f>IF(DR7="","",IF(DR7="-","【-】","【"&amp;SUBSTITUTE(TEXT(DR7,"#,##0.00"),"-","△")&amp;"】"))</f>
        <v>【48.12】</v>
      </c>
      <c r="DS6" s="35">
        <f>IF(DS7="",NA(),DS7)</f>
        <v>14.62</v>
      </c>
      <c r="DT6" s="35">
        <f t="shared" ref="DT6:EB6" si="13">IF(DT7="",NA(),DT7)</f>
        <v>14.71</v>
      </c>
      <c r="DU6" s="35">
        <f t="shared" si="13"/>
        <v>16.61</v>
      </c>
      <c r="DV6" s="35">
        <f t="shared" si="13"/>
        <v>16.170000000000002</v>
      </c>
      <c r="DW6" s="35">
        <f t="shared" si="13"/>
        <v>17.48</v>
      </c>
      <c r="DX6" s="35">
        <f t="shared" si="13"/>
        <v>12.21</v>
      </c>
      <c r="DY6" s="35">
        <f t="shared" si="13"/>
        <v>12.03</v>
      </c>
      <c r="DZ6" s="35">
        <f t="shared" si="13"/>
        <v>13.14</v>
      </c>
      <c r="EA6" s="35">
        <f t="shared" si="13"/>
        <v>14.45</v>
      </c>
      <c r="EB6" s="35">
        <f t="shared" si="13"/>
        <v>16.600000000000001</v>
      </c>
      <c r="EC6" s="34" t="str">
        <f>IF(EC7="","",IF(EC7="-","【-】","【"&amp;SUBSTITUTE(TEXT(EC7,"#,##0.00"),"-","△")&amp;"】"))</f>
        <v>【15.89】</v>
      </c>
      <c r="ED6" s="35">
        <f>IF(ED7="",NA(),ED7)</f>
        <v>0.84</v>
      </c>
      <c r="EE6" s="35">
        <f t="shared" ref="EE6:EM6" si="14">IF(EE7="",NA(),EE7)</f>
        <v>0.64</v>
      </c>
      <c r="EF6" s="35">
        <f t="shared" si="14"/>
        <v>0.45</v>
      </c>
      <c r="EG6" s="35">
        <f t="shared" si="14"/>
        <v>0.32</v>
      </c>
      <c r="EH6" s="35">
        <f t="shared" si="14"/>
        <v>0.38</v>
      </c>
      <c r="EI6" s="35">
        <f t="shared" si="14"/>
        <v>0.8</v>
      </c>
      <c r="EJ6" s="35">
        <f t="shared" si="14"/>
        <v>0.75</v>
      </c>
      <c r="EK6" s="35">
        <f t="shared" si="14"/>
        <v>0.95</v>
      </c>
      <c r="EL6" s="35">
        <f t="shared" si="14"/>
        <v>0.74</v>
      </c>
      <c r="EM6" s="35">
        <f t="shared" si="14"/>
        <v>0.65</v>
      </c>
      <c r="EN6" s="34" t="str">
        <f>IF(EN7="","",IF(EN7="-","【-】","【"&amp;SUBSTITUTE(TEXT(EN7,"#,##0.00"),"-","△")&amp;"】"))</f>
        <v>【0.69】</v>
      </c>
    </row>
    <row r="7" spans="1:144" s="36" customFormat="1" x14ac:dyDescent="0.15">
      <c r="A7" s="28"/>
      <c r="B7" s="37">
        <v>2017</v>
      </c>
      <c r="C7" s="37">
        <v>162027</v>
      </c>
      <c r="D7" s="37">
        <v>46</v>
      </c>
      <c r="E7" s="37">
        <v>1</v>
      </c>
      <c r="F7" s="37">
        <v>0</v>
      </c>
      <c r="G7" s="37">
        <v>1</v>
      </c>
      <c r="H7" s="37" t="s">
        <v>105</v>
      </c>
      <c r="I7" s="37" t="s">
        <v>106</v>
      </c>
      <c r="J7" s="37" t="s">
        <v>107</v>
      </c>
      <c r="K7" s="37" t="s">
        <v>108</v>
      </c>
      <c r="L7" s="37" t="s">
        <v>109</v>
      </c>
      <c r="M7" s="37" t="s">
        <v>110</v>
      </c>
      <c r="N7" s="38" t="s">
        <v>111</v>
      </c>
      <c r="O7" s="38">
        <v>70.06</v>
      </c>
      <c r="P7" s="38">
        <v>90.56</v>
      </c>
      <c r="Q7" s="38">
        <v>3376</v>
      </c>
      <c r="R7" s="38">
        <v>173192</v>
      </c>
      <c r="S7" s="38">
        <v>209.57</v>
      </c>
      <c r="T7" s="38">
        <v>826.42</v>
      </c>
      <c r="U7" s="38">
        <v>156232</v>
      </c>
      <c r="V7" s="38">
        <v>209.57</v>
      </c>
      <c r="W7" s="38">
        <v>745.49</v>
      </c>
      <c r="X7" s="38">
        <v>103.42</v>
      </c>
      <c r="Y7" s="38">
        <v>118.46</v>
      </c>
      <c r="Z7" s="38">
        <v>118.64</v>
      </c>
      <c r="AA7" s="38">
        <v>125.93</v>
      </c>
      <c r="AB7" s="38">
        <v>122.3</v>
      </c>
      <c r="AC7" s="38">
        <v>108.9</v>
      </c>
      <c r="AD7" s="38">
        <v>113.11</v>
      </c>
      <c r="AE7" s="38">
        <v>114</v>
      </c>
      <c r="AF7" s="38">
        <v>114</v>
      </c>
      <c r="AG7" s="38">
        <v>113.95</v>
      </c>
      <c r="AH7" s="38">
        <v>113.39</v>
      </c>
      <c r="AI7" s="38">
        <v>0</v>
      </c>
      <c r="AJ7" s="38">
        <v>0</v>
      </c>
      <c r="AK7" s="38">
        <v>0</v>
      </c>
      <c r="AL7" s="38">
        <v>0</v>
      </c>
      <c r="AM7" s="38">
        <v>0</v>
      </c>
      <c r="AN7" s="38">
        <v>3.47</v>
      </c>
      <c r="AO7" s="38">
        <v>0</v>
      </c>
      <c r="AP7" s="38">
        <v>0.03</v>
      </c>
      <c r="AQ7" s="38">
        <v>0.23</v>
      </c>
      <c r="AR7" s="38">
        <v>0</v>
      </c>
      <c r="AS7" s="38">
        <v>0.85</v>
      </c>
      <c r="AT7" s="38">
        <v>584.35</v>
      </c>
      <c r="AU7" s="38">
        <v>264.67</v>
      </c>
      <c r="AV7" s="38">
        <v>290.25</v>
      </c>
      <c r="AW7" s="38">
        <v>231.99</v>
      </c>
      <c r="AX7" s="38">
        <v>250.8</v>
      </c>
      <c r="AY7" s="38">
        <v>628.34</v>
      </c>
      <c r="AZ7" s="38">
        <v>344.19</v>
      </c>
      <c r="BA7" s="38">
        <v>352.05</v>
      </c>
      <c r="BB7" s="38">
        <v>349.04</v>
      </c>
      <c r="BC7" s="38">
        <v>307.83</v>
      </c>
      <c r="BD7" s="38">
        <v>264.33999999999997</v>
      </c>
      <c r="BE7" s="38">
        <v>263.02</v>
      </c>
      <c r="BF7" s="38">
        <v>266.77999999999997</v>
      </c>
      <c r="BG7" s="38">
        <v>261.61</v>
      </c>
      <c r="BH7" s="38">
        <v>253.8</v>
      </c>
      <c r="BI7" s="38">
        <v>269.5</v>
      </c>
      <c r="BJ7" s="38">
        <v>297.13</v>
      </c>
      <c r="BK7" s="38">
        <v>252.09</v>
      </c>
      <c r="BL7" s="38">
        <v>250.76</v>
      </c>
      <c r="BM7" s="38">
        <v>254.54</v>
      </c>
      <c r="BN7" s="38">
        <v>295.44</v>
      </c>
      <c r="BO7" s="38">
        <v>274.27</v>
      </c>
      <c r="BP7" s="38">
        <v>96.89</v>
      </c>
      <c r="BQ7" s="38">
        <v>113.11</v>
      </c>
      <c r="BR7" s="38">
        <v>113.25</v>
      </c>
      <c r="BS7" s="38">
        <v>120.33</v>
      </c>
      <c r="BT7" s="38">
        <v>116.61</v>
      </c>
      <c r="BU7" s="38">
        <v>99.89</v>
      </c>
      <c r="BV7" s="38">
        <v>106.22</v>
      </c>
      <c r="BW7" s="38">
        <v>106.69</v>
      </c>
      <c r="BX7" s="38">
        <v>106.52</v>
      </c>
      <c r="BY7" s="38">
        <v>106.02</v>
      </c>
      <c r="BZ7" s="38">
        <v>104.36</v>
      </c>
      <c r="CA7" s="38">
        <v>197.02</v>
      </c>
      <c r="CB7" s="38">
        <v>167.11</v>
      </c>
      <c r="CC7" s="38">
        <v>166.78</v>
      </c>
      <c r="CD7" s="38">
        <v>156.94</v>
      </c>
      <c r="CE7" s="38">
        <v>162.12</v>
      </c>
      <c r="CF7" s="38">
        <v>165.34</v>
      </c>
      <c r="CG7" s="38">
        <v>155.22999999999999</v>
      </c>
      <c r="CH7" s="38">
        <v>154.91999999999999</v>
      </c>
      <c r="CI7" s="38">
        <v>155.80000000000001</v>
      </c>
      <c r="CJ7" s="38">
        <v>158.6</v>
      </c>
      <c r="CK7" s="38">
        <v>165.71</v>
      </c>
      <c r="CL7" s="38">
        <v>58.79</v>
      </c>
      <c r="CM7" s="38">
        <v>58.12</v>
      </c>
      <c r="CN7" s="38">
        <v>57.94</v>
      </c>
      <c r="CO7" s="38">
        <v>57.62</v>
      </c>
      <c r="CP7" s="38">
        <v>57.77</v>
      </c>
      <c r="CQ7" s="38">
        <v>62.15</v>
      </c>
      <c r="CR7" s="38">
        <v>62.12</v>
      </c>
      <c r="CS7" s="38">
        <v>62.26</v>
      </c>
      <c r="CT7" s="38">
        <v>62.1</v>
      </c>
      <c r="CU7" s="38">
        <v>62.88</v>
      </c>
      <c r="CV7" s="38">
        <v>60.41</v>
      </c>
      <c r="CW7" s="38">
        <v>90.22</v>
      </c>
      <c r="CX7" s="38">
        <v>90</v>
      </c>
      <c r="CY7" s="38">
        <v>90</v>
      </c>
      <c r="CZ7" s="38">
        <v>90.59</v>
      </c>
      <c r="DA7" s="38">
        <v>89.05</v>
      </c>
      <c r="DB7" s="38">
        <v>90.64</v>
      </c>
      <c r="DC7" s="38">
        <v>89.45</v>
      </c>
      <c r="DD7" s="38">
        <v>89.5</v>
      </c>
      <c r="DE7" s="38">
        <v>89.52</v>
      </c>
      <c r="DF7" s="38">
        <v>90.13</v>
      </c>
      <c r="DG7" s="38">
        <v>89.93</v>
      </c>
      <c r="DH7" s="38">
        <v>45</v>
      </c>
      <c r="DI7" s="38">
        <v>45.73</v>
      </c>
      <c r="DJ7" s="38">
        <v>46.56</v>
      </c>
      <c r="DK7" s="38">
        <v>47.06</v>
      </c>
      <c r="DL7" s="38">
        <v>47</v>
      </c>
      <c r="DM7" s="38">
        <v>43.24</v>
      </c>
      <c r="DN7" s="38">
        <v>44.91</v>
      </c>
      <c r="DO7" s="38">
        <v>45.89</v>
      </c>
      <c r="DP7" s="38">
        <v>46.58</v>
      </c>
      <c r="DQ7" s="38">
        <v>48.01</v>
      </c>
      <c r="DR7" s="38">
        <v>48.12</v>
      </c>
      <c r="DS7" s="38">
        <v>14.62</v>
      </c>
      <c r="DT7" s="38">
        <v>14.71</v>
      </c>
      <c r="DU7" s="38">
        <v>16.61</v>
      </c>
      <c r="DV7" s="38">
        <v>16.170000000000002</v>
      </c>
      <c r="DW7" s="38">
        <v>17.48</v>
      </c>
      <c r="DX7" s="38">
        <v>12.21</v>
      </c>
      <c r="DY7" s="38">
        <v>12.03</v>
      </c>
      <c r="DZ7" s="38">
        <v>13.14</v>
      </c>
      <c r="EA7" s="38">
        <v>14.45</v>
      </c>
      <c r="EB7" s="38">
        <v>16.600000000000001</v>
      </c>
      <c r="EC7" s="38">
        <v>15.89</v>
      </c>
      <c r="ED7" s="38">
        <v>0.84</v>
      </c>
      <c r="EE7" s="38">
        <v>0.64</v>
      </c>
      <c r="EF7" s="38">
        <v>0.45</v>
      </c>
      <c r="EG7" s="38">
        <v>0.32</v>
      </c>
      <c r="EH7" s="38">
        <v>0.38</v>
      </c>
      <c r="EI7" s="38">
        <v>0.8</v>
      </c>
      <c r="EJ7" s="38">
        <v>0.75</v>
      </c>
      <c r="EK7" s="38">
        <v>0.95</v>
      </c>
      <c r="EL7" s="38">
        <v>0.74</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2019-01-21T06:44:38Z</cp:lastPrinted>
  <dcterms:created xsi:type="dcterms:W3CDTF">2018-12-03T08:30:27Z</dcterms:created>
  <dcterms:modified xsi:type="dcterms:W3CDTF">2019-01-22T04:26:53Z</dcterms:modified>
  <cp:category/>
</cp:coreProperties>
</file>