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6.238\財務係$\【亀岡主幹宛】【依頼】公営企業に係る経営比較分析表（平成29年度決算）の分析等について\02高岡市\02高岡市\下水道\"/>
    </mc:Choice>
  </mc:AlternateContent>
  <workbookProtection workbookAlgorithmName="SHA-512" workbookHashValue="zutixX76yfmOFbHnQ3qWs/4WttX/GKMIN5c8Xf44HaZpoob2PbKkWq5zKUgnrVdPA56mJWm0LAX2rRAiKfJplg==" workbookSaltValue="WEFdq3+lNW5D4B2uS0a4J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<sst xmlns="http://schemas.openxmlformats.org/spreadsheetml/2006/main" count="257" uniqueCount="123">
  <si>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</si>
  <si>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</si>
  <si>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</si>
  <si>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</si>
  <si>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</si>
  <si>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</si>
  <si>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</si>
  <si>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</si>
  <si>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</si>
  <si>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</si>
  <si>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</si>
  <si>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</si>
  <si>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</si>
  <si>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</si>
  <si>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</si>
  <si>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</si>
  <si>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</si>
  <si>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</si>
  <si>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</si>
  <si>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</si>
  <si>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</si>
  <si>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</si>
  <si>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</si>
  <si>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</si>
  <si>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</si>
  <si>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</si>
  <si>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</si>
  <si>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</si>
  <si>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</si>
  <si>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</si>
  <si>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</si>
  <si>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</si>
  <si>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</si>
  <si>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</si>
  <si>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</si>
  <si>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</si>
  <si>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</si>
  <si>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</si>
  <si>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</si>
  <si>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</si>
  <si>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</si>
  <si>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</si>
  <si>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</si>
  <si>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</si>
  <si>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</si>
  <si>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</si>
  <si>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</si>
  <si>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</si>
  <si>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</si>
  <si>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</si>
  <si>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</si>
  <si>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</si>
  <si>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</si>
  <si>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</si>
  <si>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</si>
  <si>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</si>
  <si>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</si>
  <si>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</si>
  <si>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</si>
  <si>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</si>
  <si>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</si>
  <si>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</si>
  <si>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</si>
  <si>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</si>
  <si>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</si>
  <si>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</si>
  <si>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</si>
  <si>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</si>
  <si>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</si>
  <si>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</si>
  <si>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</si>
  <si>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</si>
  <si>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</si>
  <si>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</si>
  <si>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</si>
  <si>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</si>
  <si>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</si>
  <si>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</si>
  <si>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</si>
  <si>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</si>
  <si>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</si>
  <si>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</si>
  <si>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</si>
  <si>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</si>
  <si>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</si>
  <si>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</si>
  <si>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</si>
  <si>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</si>
  <si>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</si>
  <si>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</si>
  <si>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</si>
  <si>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</si>
  <si>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</si>
  <si>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</si>
  <si>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</si>
  <si>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</si>
  <si>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</si>
  <si>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</si>
  <si>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</si>
  <si>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</si>
  <si>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</si>
  <si>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</si>
  <si>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</si>
  <si>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</si>
  <si>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</si>
  <si>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</si>
  <si>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</si>
  <si>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</si>
  <si>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</si>
  <si>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</si>
  <si>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</si>
  <si>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</si>
  <si>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</si>
  <si>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</si>
  <si>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</si>
  <si>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</si>
  <si>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</si>
  <si>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</si>
  <si>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</si>
  <si>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</si>
  <si>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・経常収支比率は、黒字を示す100％を上回っており、累積欠損金も発生しておらず健全な経営状況にあるといえる。今後も業務効率化を図る中、健全経営に努めていきたい。
・流動比率は、改善しているように見えるが、企業債の年度末償還分が翌年度の支払いとなり、前年度に比べて年度末の現金・預金残高が増加したことが要因であり、依然低い水準にある。
・企業債残高対事業規模比率は、企業債の発行額を企業債償還額以下に抑制しているため、企業債残高は年々減少しており、今後改善していく。
・施設利用率は、人口減少により処理水量は減少傾向にある。今後の需要を見極める中、施設規模の見直しを図る必要がある。
・水洗化率は、全国・類似団体平均を上回っている。引き続き、下水道未接続世帯への啓発を図り、普及促進に努めていきたい。</t>
    <rPh sb="1" eb="3">
      <t>ケイジョウ</t>
    </rPh>
    <rPh sb="3" eb="5">
      <t>シュウシ</t>
    </rPh>
    <rPh sb="5" eb="7">
      <t>ヒリツ</t>
    </rPh>
    <rPh sb="9" eb="11">
      <t>クロジ</t>
    </rPh>
    <rPh sb="12" eb="13">
      <t>シメ</t>
    </rPh>
    <rPh sb="19" eb="21">
      <t>ウワマワ</t>
    </rPh>
    <rPh sb="26" eb="28">
      <t>ルイセキ</t>
    </rPh>
    <rPh sb="28" eb="30">
      <t>ケッソン</t>
    </rPh>
    <rPh sb="30" eb="31">
      <t>キン</t>
    </rPh>
    <rPh sb="32" eb="34">
      <t>ハッセイ</t>
    </rPh>
    <rPh sb="39" eb="41">
      <t>ケンゼン</t>
    </rPh>
    <rPh sb="42" eb="44">
      <t>ケイエイ</t>
    </rPh>
    <rPh sb="44" eb="46">
      <t>ジョウキョウ</t>
    </rPh>
    <rPh sb="54" eb="56">
      <t>コンゴ</t>
    </rPh>
    <rPh sb="57" eb="59">
      <t>ギョウム</t>
    </rPh>
    <rPh sb="59" eb="62">
      <t>コウリツカ</t>
    </rPh>
    <rPh sb="63" eb="64">
      <t>ハカ</t>
    </rPh>
    <rPh sb="65" eb="66">
      <t>ナカ</t>
    </rPh>
    <rPh sb="67" eb="69">
      <t>ケンゼン</t>
    </rPh>
    <rPh sb="69" eb="71">
      <t>ケイエイ</t>
    </rPh>
    <rPh sb="72" eb="73">
      <t>ツト</t>
    </rPh>
    <rPh sb="82" eb="84">
      <t>リュウドウ</t>
    </rPh>
    <rPh sb="84" eb="86">
      <t>ヒリツ</t>
    </rPh>
    <rPh sb="88" eb="90">
      <t>カイゼン</t>
    </rPh>
    <rPh sb="97" eb="98">
      <t>ミ</t>
    </rPh>
    <rPh sb="102" eb="104">
      <t>キギョウ</t>
    </rPh>
    <rPh sb="104" eb="105">
      <t>サイ</t>
    </rPh>
    <rPh sb="106" eb="109">
      <t>ネンドマツ</t>
    </rPh>
    <rPh sb="109" eb="111">
      <t>ショウカン</t>
    </rPh>
    <rPh sb="111" eb="112">
      <t>ブン</t>
    </rPh>
    <rPh sb="113" eb="116">
      <t>ヨクネンド</t>
    </rPh>
    <rPh sb="117" eb="119">
      <t>シハラ</t>
    </rPh>
    <rPh sb="131" eb="134">
      <t>ネンドマツ</t>
    </rPh>
    <rPh sb="135" eb="137">
      <t>ゲンキン</t>
    </rPh>
    <rPh sb="138" eb="140">
      <t>ヨキン</t>
    </rPh>
    <rPh sb="140" eb="142">
      <t>ザンダカ</t>
    </rPh>
    <rPh sb="143" eb="145">
      <t>ゾウカ</t>
    </rPh>
    <rPh sb="150" eb="152">
      <t>ヨウイン</t>
    </rPh>
    <rPh sb="156" eb="158">
      <t>イゼン</t>
    </rPh>
    <rPh sb="158" eb="159">
      <t>ヒク</t>
    </rPh>
    <rPh sb="160" eb="162">
      <t>スイジュン</t>
    </rPh>
    <rPh sb="168" eb="170">
      <t>キギョウ</t>
    </rPh>
    <rPh sb="170" eb="171">
      <t>サイ</t>
    </rPh>
    <rPh sb="171" eb="173">
      <t>ザンダカ</t>
    </rPh>
    <rPh sb="173" eb="174">
      <t>タイ</t>
    </rPh>
    <rPh sb="174" eb="176">
      <t>ジギョウ</t>
    </rPh>
    <rPh sb="176" eb="178">
      <t>キボ</t>
    </rPh>
    <rPh sb="178" eb="180">
      <t>ヒリツ</t>
    </rPh>
    <rPh sb="182" eb="184">
      <t>キギョウ</t>
    </rPh>
    <rPh sb="184" eb="185">
      <t>サイ</t>
    </rPh>
    <rPh sb="186" eb="188">
      <t>ハッコウ</t>
    </rPh>
    <rPh sb="188" eb="189">
      <t>ガク</t>
    </rPh>
    <rPh sb="190" eb="192">
      <t>キギョウ</t>
    </rPh>
    <rPh sb="192" eb="193">
      <t>サイ</t>
    </rPh>
    <rPh sb="193" eb="195">
      <t>ショウカン</t>
    </rPh>
    <rPh sb="195" eb="196">
      <t>ガク</t>
    </rPh>
    <rPh sb="196" eb="198">
      <t>イカ</t>
    </rPh>
    <rPh sb="199" eb="201">
      <t>ヨクセイ</t>
    </rPh>
    <rPh sb="208" eb="210">
      <t>キギョウ</t>
    </rPh>
    <rPh sb="210" eb="211">
      <t>サイ</t>
    </rPh>
    <rPh sb="211" eb="213">
      <t>ザンダカ</t>
    </rPh>
    <rPh sb="214" eb="216">
      <t>ネンネン</t>
    </rPh>
    <rPh sb="216" eb="218">
      <t>ゲンショウ</t>
    </rPh>
    <rPh sb="223" eb="225">
      <t>コンゴ</t>
    </rPh>
    <rPh sb="225" eb="227">
      <t>カイゼン</t>
    </rPh>
    <rPh sb="234" eb="236">
      <t>シセツ</t>
    </rPh>
    <rPh sb="236" eb="238">
      <t>リヨウ</t>
    </rPh>
    <rPh sb="238" eb="239">
      <t>リツ</t>
    </rPh>
    <rPh sb="241" eb="243">
      <t>ジンコウ</t>
    </rPh>
    <rPh sb="243" eb="245">
      <t>ゲンショウ</t>
    </rPh>
    <rPh sb="248" eb="250">
      <t>ショリ</t>
    </rPh>
    <rPh sb="250" eb="252">
      <t>スイリョウ</t>
    </rPh>
    <rPh sb="271" eb="272">
      <t>ナカ</t>
    </rPh>
    <rPh sb="308" eb="310">
      <t>ウワマワ</t>
    </rPh>
    <phoneticPr fontId="4"/>
  </si>
  <si>
    <t>・有形固定資産減価償却率は、平成26年度から地方公営企業法を適用しており、現在、全国・類似団体平均を下回っている。
・管渠老朽化率は、年々上昇している中、平成29年度から市中心部で布設されている陶管の更新事業に着手している。
・管渠改善率については、今後策定されるストックマネジメント計画に基づき、優先度の高い個所から順次着手していきたい。</t>
    <rPh sb="1" eb="3">
      <t>ユウケイ</t>
    </rPh>
    <rPh sb="3" eb="5">
      <t>コテイ</t>
    </rPh>
    <rPh sb="5" eb="7">
      <t>シサン</t>
    </rPh>
    <rPh sb="7" eb="9">
      <t>ゲンカ</t>
    </rPh>
    <rPh sb="9" eb="11">
      <t>ショウキャク</t>
    </rPh>
    <rPh sb="11" eb="12">
      <t>リツ</t>
    </rPh>
    <rPh sb="14" eb="16">
      <t>ヘイセイ</t>
    </rPh>
    <rPh sb="18" eb="20">
      <t>ネンド</t>
    </rPh>
    <rPh sb="22" eb="24">
      <t>チホウ</t>
    </rPh>
    <rPh sb="24" eb="26">
      <t>コウエイ</t>
    </rPh>
    <rPh sb="26" eb="28">
      <t>キギョウ</t>
    </rPh>
    <rPh sb="28" eb="29">
      <t>ホウ</t>
    </rPh>
    <rPh sb="30" eb="32">
      <t>テキヨウ</t>
    </rPh>
    <rPh sb="37" eb="39">
      <t>ゲンザイ</t>
    </rPh>
    <rPh sb="40" eb="42">
      <t>ゼンコク</t>
    </rPh>
    <rPh sb="43" eb="45">
      <t>ルイジ</t>
    </rPh>
    <rPh sb="45" eb="47">
      <t>ダンタイ</t>
    </rPh>
    <rPh sb="47" eb="49">
      <t>ヘイキン</t>
    </rPh>
    <rPh sb="50" eb="52">
      <t>シタマワ</t>
    </rPh>
    <rPh sb="64" eb="65">
      <t>リツ</t>
    </rPh>
    <rPh sb="75" eb="76">
      <t>ナカ</t>
    </rPh>
    <rPh sb="77" eb="79">
      <t>ヘイセイ</t>
    </rPh>
    <rPh sb="81" eb="83">
      <t>ネンド</t>
    </rPh>
    <rPh sb="90" eb="92">
      <t>フセツ</t>
    </rPh>
    <rPh sb="102" eb="104">
      <t>ジギョウ</t>
    </rPh>
    <rPh sb="105" eb="107">
      <t>チャクシュ</t>
    </rPh>
    <rPh sb="114" eb="116">
      <t>カンキョ</t>
    </rPh>
    <rPh sb="116" eb="118">
      <t>カイゼン</t>
    </rPh>
    <rPh sb="118" eb="119">
      <t>リツ</t>
    </rPh>
    <rPh sb="125" eb="127">
      <t>コンゴ</t>
    </rPh>
    <rPh sb="127" eb="129">
      <t>サクテイ</t>
    </rPh>
    <rPh sb="142" eb="144">
      <t>ケイカク</t>
    </rPh>
    <rPh sb="145" eb="146">
      <t>モト</t>
    </rPh>
    <rPh sb="149" eb="152">
      <t>ユウセンド</t>
    </rPh>
    <rPh sb="153" eb="154">
      <t>タカ</t>
    </rPh>
    <rPh sb="155" eb="157">
      <t>カショ</t>
    </rPh>
    <rPh sb="159" eb="161">
      <t>ジュンジ</t>
    </rPh>
    <rPh sb="161" eb="163">
      <t>チャクシュ</t>
    </rPh>
    <phoneticPr fontId="4"/>
  </si>
  <si>
    <t>・効率的な事業運営に努めた結果、経常収支比率、経費回収率は100％を超え、概ね健全な経営状況にあると言える。しかし、依然として流動比率が低いため今後さらなる経営改善が必要である。また、人口減少に伴う使用料収入の減少、施設の老朽化に伴う更新需要の増大など、経営環境は今後ますます厳しくなると予想される。
・今後も効率的な事業運営に努める中、ストックマネジメント計画に基づく持続可能な下水道施設の構築、中長期視点に立った健全経営に取り組む必要がある。</t>
    <rPh sb="16" eb="18">
      <t>ケイジョウ</t>
    </rPh>
    <rPh sb="18" eb="20">
      <t>シュウシ</t>
    </rPh>
    <rPh sb="20" eb="22">
      <t>ヒリツ</t>
    </rPh>
    <rPh sb="23" eb="25">
      <t>ケイヒ</t>
    </rPh>
    <rPh sb="25" eb="27">
      <t>カイシュウ</t>
    </rPh>
    <rPh sb="27" eb="28">
      <t>リツ</t>
    </rPh>
    <rPh sb="34" eb="35">
      <t>コ</t>
    </rPh>
    <rPh sb="37" eb="38">
      <t>オオム</t>
    </rPh>
    <rPh sb="39" eb="41">
      <t>ケンゼン</t>
    </rPh>
    <rPh sb="42" eb="44">
      <t>ケイエイ</t>
    </rPh>
    <rPh sb="44" eb="46">
      <t>ジョウキョウ</t>
    </rPh>
    <rPh sb="50" eb="51">
      <t>イ</t>
    </rPh>
    <rPh sb="58" eb="60">
      <t>イゼン</t>
    </rPh>
    <rPh sb="63" eb="65">
      <t>リュウドウ</t>
    </rPh>
    <rPh sb="65" eb="67">
      <t>ヒリツ</t>
    </rPh>
    <rPh sb="68" eb="69">
      <t>ヒク</t>
    </rPh>
    <rPh sb="92" eb="94">
      <t>ジンコウ</t>
    </rPh>
    <rPh sb="94" eb="96">
      <t>ゲンショウ</t>
    </rPh>
    <rPh sb="97" eb="98">
      <t>トモナ</t>
    </rPh>
    <rPh sb="99" eb="102">
      <t>シヨウリョウ</t>
    </rPh>
    <rPh sb="102" eb="104">
      <t>シュウニュウ</t>
    </rPh>
    <rPh sb="105" eb="107">
      <t>ゲンショウ</t>
    </rPh>
    <rPh sb="108" eb="110">
      <t>シセツ</t>
    </rPh>
    <rPh sb="111" eb="114">
      <t>ロウキュウカ</t>
    </rPh>
    <rPh sb="115" eb="116">
      <t>トモナ</t>
    </rPh>
    <rPh sb="117" eb="119">
      <t>コウシン</t>
    </rPh>
    <rPh sb="119" eb="121">
      <t>ジュヨウ</t>
    </rPh>
    <rPh sb="122" eb="124">
      <t>ゾウダイ</t>
    </rPh>
    <rPh sb="127" eb="129">
      <t>ケイエイ</t>
    </rPh>
    <rPh sb="129" eb="131">
      <t>カンキョウ</t>
    </rPh>
    <rPh sb="132" eb="134">
      <t>コンゴ</t>
    </rPh>
    <rPh sb="138" eb="139">
      <t>キビ</t>
    </rPh>
    <rPh sb="144" eb="146">
      <t>ヨソウ</t>
    </rPh>
    <rPh sb="152" eb="154">
      <t>コンゴ</t>
    </rPh>
    <rPh sb="155" eb="158">
      <t>コウリツテキ</t>
    </rPh>
    <rPh sb="159" eb="161">
      <t>ジギョウ</t>
    </rPh>
    <rPh sb="161" eb="163">
      <t>ウンエイ</t>
    </rPh>
    <rPh sb="164" eb="165">
      <t>ツト</t>
    </rPh>
    <rPh sb="167" eb="168">
      <t>ナカ</t>
    </rPh>
    <rPh sb="182" eb="183">
      <t>モト</t>
    </rPh>
    <rPh sb="185" eb="187">
      <t>ジゾク</t>
    </rPh>
    <rPh sb="187" eb="189">
      <t>カノウ</t>
    </rPh>
    <rPh sb="190" eb="193">
      <t>ゲスイドウ</t>
    </rPh>
    <rPh sb="193" eb="195">
      <t>シセツ</t>
    </rPh>
    <rPh sb="196" eb="198">
      <t>コウチク</t>
    </rPh>
    <rPh sb="199" eb="202">
      <t>チュウチョウキ</t>
    </rPh>
    <rPh sb="202" eb="204">
      <t>シテン</t>
    </rPh>
    <rPh sb="205" eb="206">
      <t>タ</t>
    </rPh>
    <rPh sb="208" eb="210">
      <t>ケンゼン</t>
    </rPh>
    <rPh sb="210" eb="212">
      <t>ケイエイ</t>
    </rPh>
    <rPh sb="213" eb="214">
      <t>ト</t>
    </rPh>
    <rPh sb="215" eb="216">
      <t>ク</t>
    </rPh>
    <rPh sb="217" eb="2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</si>
</sst>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41-4CCD-AE9F-AE919A1390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0.22</c:v>
                </c:pt>
                <c:pt idx="3">
                  <c:v>0.28000000000000003</c:v>
                </c:pt>
                <c:pt idx="4">
                  <c:v>0.21</c:v>
                </c:pt>
              </c:numCache>
            </c:numRef>
          </c:val>
          <c:smooth val="0"/>
          <c:extLst>
            <c:ext xmlns:c16="http://schemas.microsoft.com/office/drawing/2014/chart" uri="{C3380CC4-5D6E-409C-BE32-E72D297353CC}">
              <c16:uniqueId val="{00000001-F941-4CCD-AE9F-AE919A1390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49.35</c:v>
                </c:pt>
                <c:pt idx="2">
                  <c:v>49.19</c:v>
                </c:pt>
                <c:pt idx="3">
                  <c:v>49.42</c:v>
                </c:pt>
                <c:pt idx="4">
                  <c:v>49.46</c:v>
                </c:pt>
              </c:numCache>
            </c:numRef>
          </c:val>
          <c:extLst>
            <c:ext xmlns:c16="http://schemas.microsoft.com/office/drawing/2014/chart" uri="{C3380CC4-5D6E-409C-BE32-E72D297353CC}">
              <c16:uniqueId val="{00000000-D8FB-4C58-B7D2-D4181654E8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67.95</c:v>
                </c:pt>
                <c:pt idx="2">
                  <c:v>66.63</c:v>
                </c:pt>
                <c:pt idx="3">
                  <c:v>67.040000000000006</c:v>
                </c:pt>
                <c:pt idx="4">
                  <c:v>66.34</c:v>
                </c:pt>
              </c:numCache>
            </c:numRef>
          </c:val>
          <c:smooth val="0"/>
          <c:extLst>
            <c:ext xmlns:c16="http://schemas.microsoft.com/office/drawing/2014/chart" uri="{C3380CC4-5D6E-409C-BE32-E72D297353CC}">
              <c16:uniqueId val="{00000001-D8FB-4C58-B7D2-D4181654E8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95.67</c:v>
                </c:pt>
                <c:pt idx="2">
                  <c:v>95.92</c:v>
                </c:pt>
                <c:pt idx="3">
                  <c:v>96.12</c:v>
                </c:pt>
                <c:pt idx="4">
                  <c:v>96.37</c:v>
                </c:pt>
              </c:numCache>
            </c:numRef>
          </c:val>
          <c:extLst>
            <c:ext xmlns:c16="http://schemas.microsoft.com/office/drawing/2014/chart" uri="{C3380CC4-5D6E-409C-BE32-E72D297353CC}">
              <c16:uniqueId val="{00000000-E24D-4D03-A98D-86656A7099D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93.12</c:v>
                </c:pt>
                <c:pt idx="2">
                  <c:v>93.38</c:v>
                </c:pt>
                <c:pt idx="3">
                  <c:v>93.5</c:v>
                </c:pt>
                <c:pt idx="4">
                  <c:v>93.86</c:v>
                </c:pt>
              </c:numCache>
            </c:numRef>
          </c:val>
          <c:smooth val="0"/>
          <c:extLst>
            <c:ext xmlns:c16="http://schemas.microsoft.com/office/drawing/2014/chart" uri="{C3380CC4-5D6E-409C-BE32-E72D297353CC}">
              <c16:uniqueId val="{00000001-E24D-4D03-A98D-86656A7099D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100.76</c:v>
                </c:pt>
                <c:pt idx="2">
                  <c:v>104.33</c:v>
                </c:pt>
                <c:pt idx="3">
                  <c:v>105.92</c:v>
                </c:pt>
                <c:pt idx="4">
                  <c:v>107.71</c:v>
                </c:pt>
              </c:numCache>
            </c:numRef>
          </c:val>
          <c:extLst>
            <c:ext xmlns:c16="http://schemas.microsoft.com/office/drawing/2014/chart" uri="{C3380CC4-5D6E-409C-BE32-E72D297353CC}">
              <c16:uniqueId val="{00000000-B81E-41E1-A883-E7142EA946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108.53</c:v>
                </c:pt>
                <c:pt idx="2">
                  <c:v>108.52</c:v>
                </c:pt>
                <c:pt idx="3">
                  <c:v>109.12</c:v>
                </c:pt>
                <c:pt idx="4">
                  <c:v>110.22</c:v>
                </c:pt>
              </c:numCache>
            </c:numRef>
          </c:val>
          <c:smooth val="0"/>
          <c:extLst>
            <c:ext xmlns:c16="http://schemas.microsoft.com/office/drawing/2014/chart" uri="{C3380CC4-5D6E-409C-BE32-E72D297353CC}">
              <c16:uniqueId val="{00000001-B81E-41E1-A883-E7142EA946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3.3</c:v>
                </c:pt>
                <c:pt idx="2">
                  <c:v>6.48</c:v>
                </c:pt>
                <c:pt idx="3">
                  <c:v>9.59</c:v>
                </c:pt>
                <c:pt idx="4">
                  <c:v>12.58</c:v>
                </c:pt>
              </c:numCache>
            </c:numRef>
          </c:val>
          <c:extLst>
            <c:ext xmlns:c16="http://schemas.microsoft.com/office/drawing/2014/chart" uri="{C3380CC4-5D6E-409C-BE32-E72D297353CC}">
              <c16:uniqueId val="{00000000-1EB3-4E38-B295-7B7FF64CF3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28.35</c:v>
                </c:pt>
                <c:pt idx="2">
                  <c:v>27.96</c:v>
                </c:pt>
                <c:pt idx="3">
                  <c:v>28.81</c:v>
                </c:pt>
                <c:pt idx="4">
                  <c:v>31.19</c:v>
                </c:pt>
              </c:numCache>
            </c:numRef>
          </c:val>
          <c:smooth val="0"/>
          <c:extLst>
            <c:ext xmlns:c16="http://schemas.microsoft.com/office/drawing/2014/chart" uri="{C3380CC4-5D6E-409C-BE32-E72D297353CC}">
              <c16:uniqueId val="{00000001-1EB3-4E38-B295-7B7FF64CF3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5.64</c:v>
                </c:pt>
                <c:pt idx="2">
                  <c:v>6.1</c:v>
                </c:pt>
                <c:pt idx="3">
                  <c:v>6.55</c:v>
                </c:pt>
                <c:pt idx="4">
                  <c:v>7.87</c:v>
                </c:pt>
              </c:numCache>
            </c:numRef>
          </c:val>
          <c:extLst>
            <c:ext xmlns:c16="http://schemas.microsoft.com/office/drawing/2014/chart" uri="{C3380CC4-5D6E-409C-BE32-E72D297353CC}">
              <c16:uniqueId val="{00000000-0635-4529-91AF-A833B33206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3.05</c:v>
                </c:pt>
                <c:pt idx="2">
                  <c:v>3.4</c:v>
                </c:pt>
                <c:pt idx="3">
                  <c:v>3.84</c:v>
                </c:pt>
                <c:pt idx="4">
                  <c:v>4.3099999999999996</c:v>
                </c:pt>
              </c:numCache>
            </c:numRef>
          </c:val>
          <c:smooth val="0"/>
          <c:extLst>
            <c:ext xmlns:c16="http://schemas.microsoft.com/office/drawing/2014/chart" uri="{C3380CC4-5D6E-409C-BE32-E72D297353CC}">
              <c16:uniqueId val="{00000001-0635-4529-91AF-A833B33206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7EB-41F3-87D7-6E2FDDCA49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4.87</c:v>
                </c:pt>
                <c:pt idx="3">
                  <c:v>3.8</c:v>
                </c:pt>
                <c:pt idx="4">
                  <c:v>3.21</c:v>
                </c:pt>
              </c:numCache>
            </c:numRef>
          </c:val>
          <c:smooth val="0"/>
          <c:extLst>
            <c:ext xmlns:c16="http://schemas.microsoft.com/office/drawing/2014/chart" uri="{C3380CC4-5D6E-409C-BE32-E72D297353CC}">
              <c16:uniqueId val="{00000001-37EB-41F3-87D7-6E2FDDCA49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19.350000000000001</c:v>
                </c:pt>
                <c:pt idx="2">
                  <c:v>24.63</c:v>
                </c:pt>
                <c:pt idx="3">
                  <c:v>18.62</c:v>
                </c:pt>
                <c:pt idx="4">
                  <c:v>37.619999999999997</c:v>
                </c:pt>
              </c:numCache>
            </c:numRef>
          </c:val>
          <c:extLst>
            <c:ext xmlns:c16="http://schemas.microsoft.com/office/drawing/2014/chart" uri="{C3380CC4-5D6E-409C-BE32-E72D297353CC}">
              <c16:uniqueId val="{00000000-EF96-451E-81F2-E9B1B7BCE8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45.99</c:v>
                </c:pt>
                <c:pt idx="2">
                  <c:v>47.32</c:v>
                </c:pt>
                <c:pt idx="3">
                  <c:v>49.96</c:v>
                </c:pt>
                <c:pt idx="4">
                  <c:v>58.04</c:v>
                </c:pt>
              </c:numCache>
            </c:numRef>
          </c:val>
          <c:smooth val="0"/>
          <c:extLst>
            <c:ext xmlns:c16="http://schemas.microsoft.com/office/drawing/2014/chart" uri="{C3380CC4-5D6E-409C-BE32-E72D297353CC}">
              <c16:uniqueId val="{00000001-EF96-451E-81F2-E9B1B7BCE8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935.18</c:v>
                </c:pt>
                <c:pt idx="2">
                  <c:v>867.35</c:v>
                </c:pt>
                <c:pt idx="3">
                  <c:v>846.3</c:v>
                </c:pt>
                <c:pt idx="4">
                  <c:v>812.29</c:v>
                </c:pt>
              </c:numCache>
            </c:numRef>
          </c:val>
          <c:extLst>
            <c:ext xmlns:c16="http://schemas.microsoft.com/office/drawing/2014/chart" uri="{C3380CC4-5D6E-409C-BE32-E72D297353CC}">
              <c16:uniqueId val="{00000000-2504-43EB-B9FC-E68CB0D1F4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963.16</c:v>
                </c:pt>
                <c:pt idx="2">
                  <c:v>1017.47</c:v>
                </c:pt>
                <c:pt idx="3">
                  <c:v>970.35</c:v>
                </c:pt>
                <c:pt idx="4">
                  <c:v>917.29</c:v>
                </c:pt>
              </c:numCache>
            </c:numRef>
          </c:val>
          <c:smooth val="0"/>
          <c:extLst>
            <c:ext xmlns:c16="http://schemas.microsoft.com/office/drawing/2014/chart" uri="{C3380CC4-5D6E-409C-BE32-E72D297353CC}">
              <c16:uniqueId val="{00000001-2504-43EB-B9FC-E68CB0D1F4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113.18</c:v>
                </c:pt>
                <c:pt idx="2">
                  <c:v>127.12</c:v>
                </c:pt>
                <c:pt idx="3">
                  <c:v>127.86</c:v>
                </c:pt>
                <c:pt idx="4">
                  <c:v>101.19</c:v>
                </c:pt>
              </c:numCache>
            </c:numRef>
          </c:val>
          <c:extLst>
            <c:ext xmlns:c16="http://schemas.microsoft.com/office/drawing/2014/chart" uri="{C3380CC4-5D6E-409C-BE32-E72D297353CC}">
              <c16:uniqueId val="{00000000-02BE-4A9F-8A39-96B51FA891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94.82</c:v>
                </c:pt>
                <c:pt idx="2">
                  <c:v>96.37</c:v>
                </c:pt>
                <c:pt idx="3">
                  <c:v>99.26</c:v>
                </c:pt>
                <c:pt idx="4">
                  <c:v>99.67</c:v>
                </c:pt>
              </c:numCache>
            </c:numRef>
          </c:val>
          <c:smooth val="0"/>
          <c:extLst>
            <c:ext xmlns:c16="http://schemas.microsoft.com/office/drawing/2014/chart" uri="{C3380CC4-5D6E-409C-BE32-E72D297353CC}">
              <c16:uniqueId val="{00000001-02BE-4A9F-8A39-96B51FA891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172.69</c:v>
                </c:pt>
                <c:pt idx="2">
                  <c:v>153.96</c:v>
                </c:pt>
                <c:pt idx="3">
                  <c:v>152.62</c:v>
                </c:pt>
                <c:pt idx="4">
                  <c:v>193.15</c:v>
                </c:pt>
              </c:numCache>
            </c:numRef>
          </c:val>
          <c:extLst>
            <c:ext xmlns:c16="http://schemas.microsoft.com/office/drawing/2014/chart" uri="{C3380CC4-5D6E-409C-BE32-E72D297353CC}">
              <c16:uniqueId val="{00000000-0031-4093-A2E7-C5FF5B2A07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162.88</c:v>
                </c:pt>
                <c:pt idx="2">
                  <c:v>162.65</c:v>
                </c:pt>
                <c:pt idx="3">
                  <c:v>159.53</c:v>
                </c:pt>
                <c:pt idx="4">
                  <c:v>159.6</c:v>
                </c:pt>
              </c:numCache>
            </c:numRef>
          </c:val>
          <c:smooth val="0"/>
          <c:extLst>
            <c:ext xmlns:c16="http://schemas.microsoft.com/office/drawing/2014/chart" uri="{C3380CC4-5D6E-409C-BE32-E72D297353CC}">
              <c16:uniqueId val="{00000001-0031-4093-A2E7-C5FF5B2A07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高岡市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7">
        <f>データ!S6</f>
        <v>173192</v>
      </c>
      <c r="AM8" s="67"/>
      <c r="AN8" s="67"/>
      <c r="AO8" s="67"/>
      <c r="AP8" s="67"/>
      <c r="AQ8" s="67"/>
      <c r="AR8" s="67"/>
      <c r="AS8" s="67"/>
      <c r="AT8" s="66">
        <f>データ!T6</f>
        <v>209.57</v>
      </c>
      <c r="AU8" s="66"/>
      <c r="AV8" s="66"/>
      <c r="AW8" s="66"/>
      <c r="AX8" s="66"/>
      <c r="AY8" s="66"/>
      <c r="AZ8" s="66"/>
      <c r="BA8" s="66"/>
      <c r="BB8" s="66">
        <f>データ!U6</f>
        <v>826.42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38.43</v>
      </c>
      <c r="J10" s="66"/>
      <c r="K10" s="66"/>
      <c r="L10" s="66"/>
      <c r="M10" s="66"/>
      <c r="N10" s="66"/>
      <c r="O10" s="66"/>
      <c r="P10" s="66">
        <f>データ!P6</f>
        <v>74.28</v>
      </c>
      <c r="Q10" s="66"/>
      <c r="R10" s="66"/>
      <c r="S10" s="66"/>
      <c r="T10" s="66"/>
      <c r="U10" s="66"/>
      <c r="V10" s="66"/>
      <c r="W10" s="66">
        <f>データ!Q6</f>
        <v>56.3</v>
      </c>
      <c r="X10" s="66"/>
      <c r="Y10" s="66"/>
      <c r="Z10" s="66"/>
      <c r="AA10" s="66"/>
      <c r="AB10" s="66"/>
      <c r="AC10" s="66"/>
      <c r="AD10" s="67">
        <f>データ!R6</f>
        <v>3412</v>
      </c>
      <c r="AE10" s="67"/>
      <c r="AF10" s="67"/>
      <c r="AG10" s="67"/>
      <c r="AH10" s="67"/>
      <c r="AI10" s="67"/>
      <c r="AJ10" s="67"/>
      <c r="AK10" s="2"/>
      <c r="AL10" s="67">
        <f>データ!V6</f>
        <v>128165</v>
      </c>
      <c r="AM10" s="67"/>
      <c r="AN10" s="67"/>
      <c r="AO10" s="67"/>
      <c r="AP10" s="67"/>
      <c r="AQ10" s="67"/>
      <c r="AR10" s="67"/>
      <c r="AS10" s="67"/>
      <c r="AT10" s="66">
        <f>データ!W6</f>
        <v>31.53</v>
      </c>
      <c r="AU10" s="66"/>
      <c r="AV10" s="66"/>
      <c r="AW10" s="66"/>
      <c r="AX10" s="66"/>
      <c r="AY10" s="66"/>
      <c r="AZ10" s="66"/>
      <c r="BA10" s="66"/>
      <c r="BB10" s="66">
        <f>データ!X6</f>
        <v>4064.86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8"/>
      <c r="BM63" s="49"/>
      <c r="BN63" s="49"/>
      <c r="BO63" s="49"/>
      <c r="BP63" s="49"/>
      <c r="BQ63" s="49"/>
      <c r="BR63" s="49"/>
      <c r="BS63" s="49"/>
      <c r="BT63" s="49"/>
      <c r="BU63" s="49"/>
      <c r="BV63" s="49"/>
      <c r="BW63" s="49"/>
      <c r="BX63" s="49"/>
      <c r="BY63" s="49"/>
      <c r="BZ63" s="5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4IAb1t0dbVSfxKvU2hwLAodtoJshCSg/CsridE1P6QPou9/LgpogPlRKJm+RwojyjIhfhkROPLN/FhbxNM3jlw==" saltValue="2AlgKGXvlbuC9v9AyNRuu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162027</v>
      </c>
      <c r="D6" s="33">
        <f t="shared" si="3"/>
        <v>46</v>
      </c>
      <c r="E6" s="33">
        <f t="shared" si="3"/>
        <v>17</v>
      </c>
      <c r="F6" s="33">
        <f t="shared" si="3"/>
        <v>1</v>
      </c>
      <c r="G6" s="33">
        <f t="shared" si="3"/>
        <v>0</v>
      </c>
      <c r="H6" s="33" t="str">
        <f t="shared" si="3"/>
        <v>富山県　高岡市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38.43</v>
      </c>
      <c r="P6" s="34">
        <f t="shared" si="3"/>
        <v>74.28</v>
      </c>
      <c r="Q6" s="34">
        <f t="shared" si="3"/>
        <v>56.3</v>
      </c>
      <c r="R6" s="34">
        <f t="shared" si="3"/>
        <v>3412</v>
      </c>
      <c r="S6" s="34">
        <f t="shared" si="3"/>
        <v>173192</v>
      </c>
      <c r="T6" s="34">
        <f t="shared" si="3"/>
        <v>209.57</v>
      </c>
      <c r="U6" s="34">
        <f t="shared" si="3"/>
        <v>826.42</v>
      </c>
      <c r="V6" s="34">
        <f t="shared" si="3"/>
        <v>128165</v>
      </c>
      <c r="W6" s="34">
        <f t="shared" si="3"/>
        <v>31.53</v>
      </c>
      <c r="X6" s="34">
        <f t="shared" si="3"/>
        <v>4064.86</v>
      </c>
      <c r="Y6" s="35" t="str">
        <f>IF(Y7="",NA(),Y7)</f>
        <v>-</v>
      </c>
      <c r="Z6" s="35">
        <f t="shared" ref="Z6:AH6" si="4">IF(Z7="",NA(),Z7)</f>
        <v>100.76</v>
      </c>
      <c r="AA6" s="35">
        <f t="shared" si="4"/>
        <v>104.33</v>
      </c>
      <c r="AB6" s="35">
        <f t="shared" si="4"/>
        <v>105.92</v>
      </c>
      <c r="AC6" s="35">
        <f t="shared" si="4"/>
        <v>107.71</v>
      </c>
      <c r="AD6" s="35" t="str">
        <f t="shared" si="4"/>
        <v>-</v>
      </c>
      <c r="AE6" s="35">
        <f t="shared" si="4"/>
        <v>108.53</v>
      </c>
      <c r="AF6" s="35">
        <f t="shared" si="4"/>
        <v>108.52</v>
      </c>
      <c r="AG6" s="35">
        <f t="shared" si="4"/>
        <v>109.12</v>
      </c>
      <c r="AH6" s="35">
        <f t="shared" si="4"/>
        <v>110.22</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4.72</v>
      </c>
      <c r="AQ6" s="35">
        <f t="shared" si="5"/>
        <v>4.87</v>
      </c>
      <c r="AR6" s="35">
        <f t="shared" si="5"/>
        <v>3.8</v>
      </c>
      <c r="AS6" s="35">
        <f t="shared" si="5"/>
        <v>3.21</v>
      </c>
      <c r="AT6" s="34" t="str">
        <f>IF(AT7="","",IF(AT7="-","【-】","【"&amp;SUBSTITUTE(TEXT(AT7,"#,##0.00"),"-","△")&amp;"】"))</f>
        <v>【4.27】</v>
      </c>
      <c r="AU6" s="35" t="str">
        <f>IF(AU7="",NA(),AU7)</f>
        <v>-</v>
      </c>
      <c r="AV6" s="35">
        <f t="shared" ref="AV6:BD6" si="6">IF(AV7="",NA(),AV7)</f>
        <v>19.350000000000001</v>
      </c>
      <c r="AW6" s="35">
        <f t="shared" si="6"/>
        <v>24.63</v>
      </c>
      <c r="AX6" s="35">
        <f t="shared" si="6"/>
        <v>18.62</v>
      </c>
      <c r="AY6" s="35">
        <f t="shared" si="6"/>
        <v>37.619999999999997</v>
      </c>
      <c r="AZ6" s="35" t="str">
        <f t="shared" si="6"/>
        <v>-</v>
      </c>
      <c r="BA6" s="35">
        <f t="shared" si="6"/>
        <v>45.99</v>
      </c>
      <c r="BB6" s="35">
        <f t="shared" si="6"/>
        <v>47.32</v>
      </c>
      <c r="BC6" s="35">
        <f t="shared" si="6"/>
        <v>49.96</v>
      </c>
      <c r="BD6" s="35">
        <f t="shared" si="6"/>
        <v>58.04</v>
      </c>
      <c r="BE6" s="34" t="str">
        <f>IF(BE7="","",IF(BE7="-","【-】","【"&amp;SUBSTITUTE(TEXT(BE7,"#,##0.00"),"-","△")&amp;"】"))</f>
        <v>【66.41】</v>
      </c>
      <c r="BF6" s="35" t="str">
        <f>IF(BF7="",NA(),BF7)</f>
        <v>-</v>
      </c>
      <c r="BG6" s="35">
        <f t="shared" ref="BG6:BO6" si="7">IF(BG7="",NA(),BG7)</f>
        <v>935.18</v>
      </c>
      <c r="BH6" s="35">
        <f t="shared" si="7"/>
        <v>867.35</v>
      </c>
      <c r="BI6" s="35">
        <f t="shared" si="7"/>
        <v>846.3</v>
      </c>
      <c r="BJ6" s="35">
        <f t="shared" si="7"/>
        <v>812.29</v>
      </c>
      <c r="BK6" s="35" t="str">
        <f t="shared" si="7"/>
        <v>-</v>
      </c>
      <c r="BL6" s="35">
        <f t="shared" si="7"/>
        <v>963.16</v>
      </c>
      <c r="BM6" s="35">
        <f t="shared" si="7"/>
        <v>1017.47</v>
      </c>
      <c r="BN6" s="35">
        <f t="shared" si="7"/>
        <v>970.35</v>
      </c>
      <c r="BO6" s="35">
        <f t="shared" si="7"/>
        <v>917.29</v>
      </c>
      <c r="BP6" s="34" t="str">
        <f>IF(BP7="","",IF(BP7="-","【-】","【"&amp;SUBSTITUTE(TEXT(BP7,"#,##0.00"),"-","△")&amp;"】"))</f>
        <v>【707.33】</v>
      </c>
      <c r="BQ6" s="35" t="str">
        <f>IF(BQ7="",NA(),BQ7)</f>
        <v>-</v>
      </c>
      <c r="BR6" s="35">
        <f t="shared" ref="BR6:BZ6" si="8">IF(BR7="",NA(),BR7)</f>
        <v>113.18</v>
      </c>
      <c r="BS6" s="35">
        <f t="shared" si="8"/>
        <v>127.12</v>
      </c>
      <c r="BT6" s="35">
        <f t="shared" si="8"/>
        <v>127.86</v>
      </c>
      <c r="BU6" s="35">
        <f t="shared" si="8"/>
        <v>101.19</v>
      </c>
      <c r="BV6" s="35" t="str">
        <f t="shared" si="8"/>
        <v>-</v>
      </c>
      <c r="BW6" s="35">
        <f t="shared" si="8"/>
        <v>94.82</v>
      </c>
      <c r="BX6" s="35">
        <f t="shared" si="8"/>
        <v>96.37</v>
      </c>
      <c r="BY6" s="35">
        <f t="shared" si="8"/>
        <v>99.26</v>
      </c>
      <c r="BZ6" s="35">
        <f t="shared" si="8"/>
        <v>99.67</v>
      </c>
      <c r="CA6" s="34" t="str">
        <f>IF(CA7="","",IF(CA7="-","【-】","【"&amp;SUBSTITUTE(TEXT(CA7,"#,##0.00"),"-","△")&amp;"】"))</f>
        <v>【101.26】</v>
      </c>
      <c r="CB6" s="35" t="str">
        <f>IF(CB7="",NA(),CB7)</f>
        <v>-</v>
      </c>
      <c r="CC6" s="35">
        <f t="shared" ref="CC6:CK6" si="9">IF(CC7="",NA(),CC7)</f>
        <v>172.69</v>
      </c>
      <c r="CD6" s="35">
        <f t="shared" si="9"/>
        <v>153.96</v>
      </c>
      <c r="CE6" s="35">
        <f t="shared" si="9"/>
        <v>152.62</v>
      </c>
      <c r="CF6" s="35">
        <f t="shared" si="9"/>
        <v>193.15</v>
      </c>
      <c r="CG6" s="35" t="str">
        <f t="shared" si="9"/>
        <v>-</v>
      </c>
      <c r="CH6" s="35">
        <f t="shared" si="9"/>
        <v>162.88</v>
      </c>
      <c r="CI6" s="35">
        <f t="shared" si="9"/>
        <v>162.65</v>
      </c>
      <c r="CJ6" s="35">
        <f t="shared" si="9"/>
        <v>159.53</v>
      </c>
      <c r="CK6" s="35">
        <f t="shared" si="9"/>
        <v>159.6</v>
      </c>
      <c r="CL6" s="34" t="str">
        <f>IF(CL7="","",IF(CL7="-","【-】","【"&amp;SUBSTITUTE(TEXT(CL7,"#,##0.00"),"-","△")&amp;"】"))</f>
        <v>【136.39】</v>
      </c>
      <c r="CM6" s="35" t="str">
        <f>IF(CM7="",NA(),CM7)</f>
        <v>-</v>
      </c>
      <c r="CN6" s="35">
        <f t="shared" ref="CN6:CV6" si="10">IF(CN7="",NA(),CN7)</f>
        <v>49.35</v>
      </c>
      <c r="CO6" s="35">
        <f t="shared" si="10"/>
        <v>49.19</v>
      </c>
      <c r="CP6" s="35">
        <f t="shared" si="10"/>
        <v>49.42</v>
      </c>
      <c r="CQ6" s="35">
        <f t="shared" si="10"/>
        <v>49.46</v>
      </c>
      <c r="CR6" s="35" t="str">
        <f t="shared" si="10"/>
        <v>-</v>
      </c>
      <c r="CS6" s="35">
        <f t="shared" si="10"/>
        <v>67.95</v>
      </c>
      <c r="CT6" s="35">
        <f t="shared" si="10"/>
        <v>66.63</v>
      </c>
      <c r="CU6" s="35">
        <f t="shared" si="10"/>
        <v>67.040000000000006</v>
      </c>
      <c r="CV6" s="35">
        <f t="shared" si="10"/>
        <v>66.34</v>
      </c>
      <c r="CW6" s="34" t="str">
        <f>IF(CW7="","",IF(CW7="-","【-】","【"&amp;SUBSTITUTE(TEXT(CW7,"#,##0.00"),"-","△")&amp;"】"))</f>
        <v>【60.13】</v>
      </c>
      <c r="CX6" s="35" t="str">
        <f>IF(CX7="",NA(),CX7)</f>
        <v>-</v>
      </c>
      <c r="CY6" s="35">
        <f t="shared" ref="CY6:DG6" si="11">IF(CY7="",NA(),CY7)</f>
        <v>95.67</v>
      </c>
      <c r="CZ6" s="35">
        <f t="shared" si="11"/>
        <v>95.92</v>
      </c>
      <c r="DA6" s="35">
        <f t="shared" si="11"/>
        <v>96.12</v>
      </c>
      <c r="DB6" s="35">
        <f t="shared" si="11"/>
        <v>96.37</v>
      </c>
      <c r="DC6" s="35" t="str">
        <f t="shared" si="11"/>
        <v>-</v>
      </c>
      <c r="DD6" s="35">
        <f t="shared" si="11"/>
        <v>93.12</v>
      </c>
      <c r="DE6" s="35">
        <f t="shared" si="11"/>
        <v>93.38</v>
      </c>
      <c r="DF6" s="35">
        <f t="shared" si="11"/>
        <v>93.5</v>
      </c>
      <c r="DG6" s="35">
        <f t="shared" si="11"/>
        <v>93.86</v>
      </c>
      <c r="DH6" s="34" t="str">
        <f>IF(DH7="","",IF(DH7="-","【-】","【"&amp;SUBSTITUTE(TEXT(DH7,"#,##0.00"),"-","△")&amp;"】"))</f>
        <v>【95.06】</v>
      </c>
      <c r="DI6" s="35" t="str">
        <f>IF(DI7="",NA(),DI7)</f>
        <v>-</v>
      </c>
      <c r="DJ6" s="35">
        <f t="shared" ref="DJ6:DR6" si="12">IF(DJ7="",NA(),DJ7)</f>
        <v>3.3</v>
      </c>
      <c r="DK6" s="35">
        <f t="shared" si="12"/>
        <v>6.48</v>
      </c>
      <c r="DL6" s="35">
        <f t="shared" si="12"/>
        <v>9.59</v>
      </c>
      <c r="DM6" s="35">
        <f t="shared" si="12"/>
        <v>12.58</v>
      </c>
      <c r="DN6" s="35" t="str">
        <f t="shared" si="12"/>
        <v>-</v>
      </c>
      <c r="DO6" s="35">
        <f t="shared" si="12"/>
        <v>28.35</v>
      </c>
      <c r="DP6" s="35">
        <f t="shared" si="12"/>
        <v>27.96</v>
      </c>
      <c r="DQ6" s="35">
        <f t="shared" si="12"/>
        <v>28.81</v>
      </c>
      <c r="DR6" s="35">
        <f t="shared" si="12"/>
        <v>31.19</v>
      </c>
      <c r="DS6" s="34" t="str">
        <f>IF(DS7="","",IF(DS7="-","【-】","【"&amp;SUBSTITUTE(TEXT(DS7,"#,##0.00"),"-","△")&amp;"】"))</f>
        <v>【38.13】</v>
      </c>
      <c r="DT6" s="35" t="str">
        <f>IF(DT7="",NA(),DT7)</f>
        <v>-</v>
      </c>
      <c r="DU6" s="35">
        <f t="shared" ref="DU6:EC6" si="13">IF(DU7="",NA(),DU7)</f>
        <v>5.64</v>
      </c>
      <c r="DV6" s="35">
        <f t="shared" si="13"/>
        <v>6.1</v>
      </c>
      <c r="DW6" s="35">
        <f t="shared" si="13"/>
        <v>6.55</v>
      </c>
      <c r="DX6" s="35">
        <f t="shared" si="13"/>
        <v>7.87</v>
      </c>
      <c r="DY6" s="35" t="str">
        <f t="shared" si="13"/>
        <v>-</v>
      </c>
      <c r="DZ6" s="35">
        <f t="shared" si="13"/>
        <v>3.05</v>
      </c>
      <c r="EA6" s="35">
        <f t="shared" si="13"/>
        <v>3.4</v>
      </c>
      <c r="EB6" s="35">
        <f t="shared" si="13"/>
        <v>3.84</v>
      </c>
      <c r="EC6" s="35">
        <f t="shared" si="13"/>
        <v>4.3099999999999996</v>
      </c>
      <c r="ED6" s="34" t="str">
        <f>IF(ED7="","",IF(ED7="-","【-】","【"&amp;SUBSTITUTE(TEXT(ED7,"#,##0.00"),"-","△")&amp;"】"))</f>
        <v>【5.37】</v>
      </c>
      <c r="EE6" s="35" t="str">
        <f>IF(EE7="",NA(),EE7)</f>
        <v>-</v>
      </c>
      <c r="EF6" s="35">
        <f t="shared" ref="EF6:EN6" si="14">IF(EF7="",NA(),EF7)</f>
        <v>0.01</v>
      </c>
      <c r="EG6" s="34">
        <f t="shared" si="14"/>
        <v>0</v>
      </c>
      <c r="EH6" s="34">
        <f t="shared" si="14"/>
        <v>0</v>
      </c>
      <c r="EI6" s="34">
        <f t="shared" si="14"/>
        <v>0</v>
      </c>
      <c r="EJ6" s="35" t="str">
        <f t="shared" si="14"/>
        <v>-</v>
      </c>
      <c r="EK6" s="35">
        <f t="shared" si="14"/>
        <v>0.08</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162027</v>
      </c>
      <c r="D7" s="37">
        <v>46</v>
      </c>
      <c r="E7" s="37">
        <v>17</v>
      </c>
      <c r="F7" s="37">
        <v>1</v>
      </c>
      <c r="G7" s="37">
        <v>0</v>
      </c>
      <c r="H7" s="37" t="s">
        <v>108</v>
      </c>
      <c r="I7" s="37" t="s">
        <v>109</v>
      </c>
      <c r="J7" s="37" t="s">
        <v>110</v>
      </c>
      <c r="K7" s="37" t="s">
        <v>111</v>
      </c>
      <c r="L7" s="37" t="s">
        <v>112</v>
      </c>
      <c r="M7" s="37" t="s">
        <v>113</v>
      </c>
      <c r="N7" s="38" t="s">
        <v>114</v>
      </c>
      <c r="O7" s="38">
        <v>38.43</v>
      </c>
      <c r="P7" s="38">
        <v>74.28</v>
      </c>
      <c r="Q7" s="38">
        <v>56.3</v>
      </c>
      <c r="R7" s="38">
        <v>3412</v>
      </c>
      <c r="S7" s="38">
        <v>173192</v>
      </c>
      <c r="T7" s="38">
        <v>209.57</v>
      </c>
      <c r="U7" s="38">
        <v>826.42</v>
      </c>
      <c r="V7" s="38">
        <v>128165</v>
      </c>
      <c r="W7" s="38">
        <v>31.53</v>
      </c>
      <c r="X7" s="38">
        <v>4064.86</v>
      </c>
      <c r="Y7" s="38" t="s">
        <v>114</v>
      </c>
      <c r="Z7" s="38">
        <v>100.76</v>
      </c>
      <c r="AA7" s="38">
        <v>104.33</v>
      </c>
      <c r="AB7" s="38">
        <v>105.92</v>
      </c>
      <c r="AC7" s="38">
        <v>107.71</v>
      </c>
      <c r="AD7" s="38" t="s">
        <v>114</v>
      </c>
      <c r="AE7" s="38">
        <v>108.53</v>
      </c>
      <c r="AF7" s="38">
        <v>108.52</v>
      </c>
      <c r="AG7" s="38">
        <v>109.12</v>
      </c>
      <c r="AH7" s="38">
        <v>110.22</v>
      </c>
      <c r="AI7" s="38">
        <v>108.8</v>
      </c>
      <c r="AJ7" s="38" t="s">
        <v>114</v>
      </c>
      <c r="AK7" s="38">
        <v>0</v>
      </c>
      <c r="AL7" s="38">
        <v>0</v>
      </c>
      <c r="AM7" s="38">
        <v>0</v>
      </c>
      <c r="AN7" s="38">
        <v>0</v>
      </c>
      <c r="AO7" s="38" t="s">
        <v>114</v>
      </c>
      <c r="AP7" s="38">
        <v>4.72</v>
      </c>
      <c r="AQ7" s="38">
        <v>4.87</v>
      </c>
      <c r="AR7" s="38">
        <v>3.8</v>
      </c>
      <c r="AS7" s="38">
        <v>3.21</v>
      </c>
      <c r="AT7" s="38">
        <v>4.2699999999999996</v>
      </c>
      <c r="AU7" s="38" t="s">
        <v>114</v>
      </c>
      <c r="AV7" s="38">
        <v>19.350000000000001</v>
      </c>
      <c r="AW7" s="38">
        <v>24.63</v>
      </c>
      <c r="AX7" s="38">
        <v>18.62</v>
      </c>
      <c r="AY7" s="38">
        <v>37.619999999999997</v>
      </c>
      <c r="AZ7" s="38" t="s">
        <v>114</v>
      </c>
      <c r="BA7" s="38">
        <v>45.99</v>
      </c>
      <c r="BB7" s="38">
        <v>47.32</v>
      </c>
      <c r="BC7" s="38">
        <v>49.96</v>
      </c>
      <c r="BD7" s="38">
        <v>58.04</v>
      </c>
      <c r="BE7" s="38">
        <v>66.41</v>
      </c>
      <c r="BF7" s="38" t="s">
        <v>114</v>
      </c>
      <c r="BG7" s="38">
        <v>935.18</v>
      </c>
      <c r="BH7" s="38">
        <v>867.35</v>
      </c>
      <c r="BI7" s="38">
        <v>846.3</v>
      </c>
      <c r="BJ7" s="38">
        <v>812.29</v>
      </c>
      <c r="BK7" s="38" t="s">
        <v>114</v>
      </c>
      <c r="BL7" s="38">
        <v>963.16</v>
      </c>
      <c r="BM7" s="38">
        <v>1017.47</v>
      </c>
      <c r="BN7" s="38">
        <v>970.35</v>
      </c>
      <c r="BO7" s="38">
        <v>917.29</v>
      </c>
      <c r="BP7" s="38">
        <v>707.33</v>
      </c>
      <c r="BQ7" s="38" t="s">
        <v>114</v>
      </c>
      <c r="BR7" s="38">
        <v>113.18</v>
      </c>
      <c r="BS7" s="38">
        <v>127.12</v>
      </c>
      <c r="BT7" s="38">
        <v>127.86</v>
      </c>
      <c r="BU7" s="38">
        <v>101.19</v>
      </c>
      <c r="BV7" s="38" t="s">
        <v>114</v>
      </c>
      <c r="BW7" s="38">
        <v>94.82</v>
      </c>
      <c r="BX7" s="38">
        <v>96.37</v>
      </c>
      <c r="BY7" s="38">
        <v>99.26</v>
      </c>
      <c r="BZ7" s="38">
        <v>99.67</v>
      </c>
      <c r="CA7" s="38">
        <v>101.26</v>
      </c>
      <c r="CB7" s="38" t="s">
        <v>114</v>
      </c>
      <c r="CC7" s="38">
        <v>172.69</v>
      </c>
      <c r="CD7" s="38">
        <v>153.96</v>
      </c>
      <c r="CE7" s="38">
        <v>152.62</v>
      </c>
      <c r="CF7" s="38">
        <v>193.15</v>
      </c>
      <c r="CG7" s="38" t="s">
        <v>114</v>
      </c>
      <c r="CH7" s="38">
        <v>162.88</v>
      </c>
      <c r="CI7" s="38">
        <v>162.65</v>
      </c>
      <c r="CJ7" s="38">
        <v>159.53</v>
      </c>
      <c r="CK7" s="38">
        <v>159.6</v>
      </c>
      <c r="CL7" s="38">
        <v>136.38999999999999</v>
      </c>
      <c r="CM7" s="38" t="s">
        <v>114</v>
      </c>
      <c r="CN7" s="38">
        <v>49.35</v>
      </c>
      <c r="CO7" s="38">
        <v>49.19</v>
      </c>
      <c r="CP7" s="38">
        <v>49.42</v>
      </c>
      <c r="CQ7" s="38">
        <v>49.46</v>
      </c>
      <c r="CR7" s="38" t="s">
        <v>114</v>
      </c>
      <c r="CS7" s="38">
        <v>67.95</v>
      </c>
      <c r="CT7" s="38">
        <v>66.63</v>
      </c>
      <c r="CU7" s="38">
        <v>67.040000000000006</v>
      </c>
      <c r="CV7" s="38">
        <v>66.34</v>
      </c>
      <c r="CW7" s="38">
        <v>60.13</v>
      </c>
      <c r="CX7" s="38" t="s">
        <v>114</v>
      </c>
      <c r="CY7" s="38">
        <v>95.67</v>
      </c>
      <c r="CZ7" s="38">
        <v>95.92</v>
      </c>
      <c r="DA7" s="38">
        <v>96.12</v>
      </c>
      <c r="DB7" s="38">
        <v>96.37</v>
      </c>
      <c r="DC7" s="38" t="s">
        <v>114</v>
      </c>
      <c r="DD7" s="38">
        <v>93.12</v>
      </c>
      <c r="DE7" s="38">
        <v>93.38</v>
      </c>
      <c r="DF7" s="38">
        <v>93.5</v>
      </c>
      <c r="DG7" s="38">
        <v>93.86</v>
      </c>
      <c r="DH7" s="38">
        <v>95.06</v>
      </c>
      <c r="DI7" s="38" t="s">
        <v>114</v>
      </c>
      <c r="DJ7" s="38">
        <v>3.3</v>
      </c>
      <c r="DK7" s="38">
        <v>6.48</v>
      </c>
      <c r="DL7" s="38">
        <v>9.59</v>
      </c>
      <c r="DM7" s="38">
        <v>12.58</v>
      </c>
      <c r="DN7" s="38" t="s">
        <v>114</v>
      </c>
      <c r="DO7" s="38">
        <v>28.35</v>
      </c>
      <c r="DP7" s="38">
        <v>27.96</v>
      </c>
      <c r="DQ7" s="38">
        <v>28.81</v>
      </c>
      <c r="DR7" s="38">
        <v>31.19</v>
      </c>
      <c r="DS7" s="38">
        <v>38.130000000000003</v>
      </c>
      <c r="DT7" s="38" t="s">
        <v>114</v>
      </c>
      <c r="DU7" s="38">
        <v>5.64</v>
      </c>
      <c r="DV7" s="38">
        <v>6.1</v>
      </c>
      <c r="DW7" s="38">
        <v>6.55</v>
      </c>
      <c r="DX7" s="38">
        <v>7.87</v>
      </c>
      <c r="DY7" s="38" t="s">
        <v>114</v>
      </c>
      <c r="DZ7" s="38">
        <v>3.05</v>
      </c>
      <c r="EA7" s="38">
        <v>3.4</v>
      </c>
      <c r="EB7" s="38">
        <v>3.84</v>
      </c>
      <c r="EC7" s="38">
        <v>4.3099999999999996</v>
      </c>
      <c r="ED7" s="38">
        <v>5.37</v>
      </c>
      <c r="EE7" s="38" t="s">
        <v>114</v>
      </c>
      <c r="EF7" s="38">
        <v>0.01</v>
      </c>
      <c r="EG7" s="38">
        <v>0</v>
      </c>
      <c r="EH7" s="38">
        <v>0</v>
      </c>
      <c r="EI7" s="38">
        <v>0</v>
      </c>
      <c r="EJ7" s="38" t="s">
        <v>114</v>
      </c>
      <c r="EK7" s="38">
        <v>0.08</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cp:lastModifiedBy>
  <cp:lastPrinted>2019-01-29T05:08:42Z</cp:lastPrinted>
  <dcterms:created xsi:type="dcterms:W3CDTF">2018-12-03T08:48:38Z</dcterms:created>
  <dcterms:modified xsi:type="dcterms:W3CDTF">2019-01-29T07:53:57Z</dcterms:modified>
  <cp:category/>
</cp:coreProperties>
</file>