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6.238\財務係$\【亀岡主幹宛】【依頼】公営企業に係る経営比較分析表（平成29年度決算）の分析等について\02高岡市\02高岡市\下水道\"/>
    </mc:Choice>
  </mc:AlternateContent>
  <workbookProtection workbookAlgorithmName="SHA-512" workbookHashValue="8QhCF+9CFDYSVPXk5p7rrIIRh211y9HMxg20YoCXumEoFGlFf2I1lMht2ya1llh9X7aESjrECKpyopg26Q2CSw==" workbookSaltValue="CdOEDVFR759sUv+FN02C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<sst xmlns="http://schemas.openxmlformats.org/spreadsheetml/2006/main" count="257" uniqueCount="123">
  <si>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</si>
  <si>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</si>
  <si>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</si>
  <si>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</si>
  <si>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</si>
  <si>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</si>
  <si>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</si>
  <si>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</si>
  <si>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</si>
  <si>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</si>
  <si>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</si>
  <si>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</si>
  <si>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</si>
  <si>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</si>
  <si>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</si>
  <si>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</si>
  <si>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</si>
  <si>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</si>
  <si>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</si>
  <si>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</si>
  <si>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</si>
  <si>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</si>
  <si>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</si>
  <si>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</si>
  <si>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</si>
  <si>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</si>
  <si>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</si>
  <si>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</si>
  <si>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</si>
  <si>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</si>
  <si>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</si>
  <si>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</si>
  <si>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</si>
  <si>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</si>
  <si>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</si>
  <si>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</si>
  <si>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</si>
  <si>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</si>
  <si>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</si>
  <si>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</si>
  <si>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</si>
  <si>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</si>
  <si>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</si>
  <si>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</si>
  <si>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</si>
  <si>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</si>
  <si>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</si>
  <si>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</si>
  <si>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</si>
  <si>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</si>
  <si>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</si>
  <si>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</si>
  <si>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</si>
  <si>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</si>
  <si>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</si>
  <si>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</si>
  <si>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</si>
  <si>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</si>
  <si>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</si>
  <si>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</si>
  <si>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</si>
  <si>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</si>
  <si>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</si>
  <si>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</si>
  <si>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</si>
  <si>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</si>
  <si>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</si>
  <si>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</si>
  <si>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</si>
  <si>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</si>
  <si>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</si>
  <si>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</si>
  <si>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</si>
  <si>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</si>
  <si>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</si>
  <si>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</si>
  <si>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</si>
  <si>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</si>
  <si>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</si>
  <si>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</si>
  <si>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</si>
  <si>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</si>
  <si>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</si>
  <si>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</si>
  <si>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</si>
  <si>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</si>
  <si>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</si>
  <si>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</si>
  <si>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</si>
  <si>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</si>
  <si>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</si>
  <si>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</si>
  <si>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</si>
  <si>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</si>
  <si>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</si>
  <si>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</si>
  <si>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</si>
  <si>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</si>
  <si>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</si>
  <si>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</si>
  <si>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</si>
  <si>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</si>
  <si>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</si>
  <si>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</si>
  <si>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</si>
  <si>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</si>
  <si>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</si>
  <si>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</si>
  <si>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</si>
  <si>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</si>
  <si>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</si>
  <si>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</si>
  <si>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</si>
  <si>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</si>
  <si>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</si>
  <si>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</si>
  <si>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</si>
  <si>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</si>
  <si>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</si>
  <si>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</si>
  <si>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・経常収支比率は、黒字を示す100％を上回っており、今後も業務効率化を図る中、健全経営に努めていきたい。
・累積欠損金比率は、年々減少傾向にあり、全国・類似団体平均を下回っている。今後も累積欠損金解消に向けて健全経営に努めていきたい。
・流動比率は、改善しているように見えるが、企業債の年度末償還分が翌年度の支払いとなり、前年度に比べて年度末の現金・預金が増加したことが要因であり、依然低い水準にある。
・企業債残高対事業規模比率が全国・類似団体平均を大きく上回っている要因は、投資効率の低い農村部の整備によるものである。ただし、企業債の発行額を企業債償還額以下に抑制しているため、企業債残高は年々減少しており、今後改善していく。
・経費回収率は、100％となっており適切な使用料水準であると言える。今後も維持できるよう業務の効率化に努めたい。
・施設利用率は、人口減少により処理水量は減少傾向にある。今後の需要を見極め中、施設規模の見直しを図る必要がある。
・水洗化率は、全国・類似団体平均を上回っている。引き続き、下水道未接続世帯への啓発を図り、普及促進に努めていきたい。</t>
    <rPh sb="1" eb="3">
      <t>ケイジョウ</t>
    </rPh>
    <rPh sb="3" eb="5">
      <t>シュウシ</t>
    </rPh>
    <rPh sb="5" eb="7">
      <t>ヒリツ</t>
    </rPh>
    <rPh sb="9" eb="11">
      <t>クロジ</t>
    </rPh>
    <rPh sb="12" eb="13">
      <t>シメ</t>
    </rPh>
    <rPh sb="19" eb="21">
      <t>ウワマワ</t>
    </rPh>
    <rPh sb="26" eb="28">
      <t>コンゴ</t>
    </rPh>
    <rPh sb="29" eb="31">
      <t>ギョウム</t>
    </rPh>
    <rPh sb="31" eb="34">
      <t>コウリツカ</t>
    </rPh>
    <rPh sb="35" eb="36">
      <t>ハカ</t>
    </rPh>
    <rPh sb="37" eb="38">
      <t>ナカ</t>
    </rPh>
    <rPh sb="39" eb="41">
      <t>ケンゼン</t>
    </rPh>
    <rPh sb="41" eb="43">
      <t>ケイエイ</t>
    </rPh>
    <rPh sb="44" eb="45">
      <t>ツト</t>
    </rPh>
    <rPh sb="54" eb="56">
      <t>ルイセキ</t>
    </rPh>
    <rPh sb="56" eb="58">
      <t>ケッソン</t>
    </rPh>
    <rPh sb="58" eb="59">
      <t>キン</t>
    </rPh>
    <rPh sb="59" eb="61">
      <t>ヒリツ</t>
    </rPh>
    <rPh sb="73" eb="75">
      <t>ゼンコク</t>
    </rPh>
    <rPh sb="76" eb="78">
      <t>ルイジ</t>
    </rPh>
    <rPh sb="78" eb="80">
      <t>ダンタイ</t>
    </rPh>
    <rPh sb="80" eb="82">
      <t>ヘイキン</t>
    </rPh>
    <rPh sb="83" eb="85">
      <t>シタマワ</t>
    </rPh>
    <rPh sb="90" eb="92">
      <t>コンゴ</t>
    </rPh>
    <rPh sb="93" eb="95">
      <t>ルイセキ</t>
    </rPh>
    <rPh sb="95" eb="97">
      <t>ケッソン</t>
    </rPh>
    <rPh sb="97" eb="98">
      <t>キン</t>
    </rPh>
    <rPh sb="98" eb="100">
      <t>カイショウ</t>
    </rPh>
    <rPh sb="101" eb="102">
      <t>ム</t>
    </rPh>
    <rPh sb="104" eb="106">
      <t>ケンゼン</t>
    </rPh>
    <rPh sb="106" eb="108">
      <t>ケイエイ</t>
    </rPh>
    <rPh sb="109" eb="110">
      <t>ツト</t>
    </rPh>
    <rPh sb="119" eb="121">
      <t>リュウドウ</t>
    </rPh>
    <rPh sb="121" eb="123">
      <t>ヒリツ</t>
    </rPh>
    <rPh sb="125" eb="127">
      <t>カイゼン</t>
    </rPh>
    <rPh sb="134" eb="135">
      <t>ミ</t>
    </rPh>
    <rPh sb="139" eb="141">
      <t>キギョウ</t>
    </rPh>
    <rPh sb="141" eb="142">
      <t>サイ</t>
    </rPh>
    <rPh sb="143" eb="146">
      <t>ネンドマツ</t>
    </rPh>
    <rPh sb="146" eb="148">
      <t>ショウカン</t>
    </rPh>
    <rPh sb="148" eb="149">
      <t>ブン</t>
    </rPh>
    <rPh sb="150" eb="153">
      <t>ヨクネンド</t>
    </rPh>
    <rPh sb="154" eb="156">
      <t>シハラ</t>
    </rPh>
    <rPh sb="161" eb="164">
      <t>ゼンネンド</t>
    </rPh>
    <rPh sb="165" eb="166">
      <t>クラ</t>
    </rPh>
    <rPh sb="168" eb="171">
      <t>ネンドマツ</t>
    </rPh>
    <rPh sb="172" eb="174">
      <t>ゲンキン</t>
    </rPh>
    <rPh sb="175" eb="177">
      <t>ヨキン</t>
    </rPh>
    <rPh sb="178" eb="180">
      <t>ゾウカ</t>
    </rPh>
    <rPh sb="185" eb="187">
      <t>ヨウイン</t>
    </rPh>
    <rPh sb="191" eb="193">
      <t>イゼン</t>
    </rPh>
    <rPh sb="195" eb="197">
      <t>スイジュン</t>
    </rPh>
    <rPh sb="203" eb="205">
      <t>キギョウ</t>
    </rPh>
    <rPh sb="205" eb="206">
      <t>サイ</t>
    </rPh>
    <rPh sb="206" eb="208">
      <t>ザンダカ</t>
    </rPh>
    <rPh sb="208" eb="209">
      <t>タイ</t>
    </rPh>
    <rPh sb="209" eb="211">
      <t>ジギョウ</t>
    </rPh>
    <rPh sb="211" eb="213">
      <t>キボ</t>
    </rPh>
    <rPh sb="213" eb="215">
      <t>ヒリツ</t>
    </rPh>
    <rPh sb="226" eb="227">
      <t>オオ</t>
    </rPh>
    <rPh sb="229" eb="231">
      <t>ウワマワ</t>
    </rPh>
    <rPh sb="235" eb="237">
      <t>ヨウイン</t>
    </rPh>
    <rPh sb="239" eb="241">
      <t>トウシ</t>
    </rPh>
    <rPh sb="241" eb="243">
      <t>コウリツ</t>
    </rPh>
    <rPh sb="244" eb="245">
      <t>ヒク</t>
    </rPh>
    <rPh sb="246" eb="248">
      <t>ノウソン</t>
    </rPh>
    <rPh sb="248" eb="249">
      <t>ブ</t>
    </rPh>
    <rPh sb="250" eb="252">
      <t>セイビ</t>
    </rPh>
    <rPh sb="279" eb="281">
      <t>イカ</t>
    </rPh>
    <rPh sb="297" eb="299">
      <t>ネンネン</t>
    </rPh>
    <rPh sb="299" eb="301">
      <t>ゲンショウ</t>
    </rPh>
    <rPh sb="317" eb="319">
      <t>ケイヒ</t>
    </rPh>
    <rPh sb="319" eb="321">
      <t>カイシュウ</t>
    </rPh>
    <rPh sb="321" eb="322">
      <t>リツ</t>
    </rPh>
    <rPh sb="334" eb="336">
      <t>テキセツ</t>
    </rPh>
    <rPh sb="337" eb="340">
      <t>シヨウリョウ</t>
    </rPh>
    <rPh sb="340" eb="342">
      <t>スイジュン</t>
    </rPh>
    <rPh sb="346" eb="347">
      <t>イ</t>
    </rPh>
    <rPh sb="410" eb="411">
      <t>ナカ</t>
    </rPh>
    <rPh sb="431" eb="433">
      <t>スイセン</t>
    </rPh>
    <rPh sb="433" eb="434">
      <t>カ</t>
    </rPh>
    <rPh sb="437" eb="439">
      <t>ゼンコク</t>
    </rPh>
    <rPh sb="447" eb="449">
      <t>ウワマワ</t>
    </rPh>
    <rPh sb="454" eb="455">
      <t>ヒ</t>
    </rPh>
    <rPh sb="456" eb="457">
      <t>ツヅ</t>
    </rPh>
    <phoneticPr fontId="4"/>
  </si>
  <si>
    <t xml:space="preserve">・有形固定資産減価償却率は、平成26年度から地方公営企業法を適用しており、全国・類似団体平均を下回っている。
・管路経年化率は、事業着手が比較的に浅いため法定耐用年数を超えた管渠はない。
</t>
    <rPh sb="1" eb="3">
      <t>ユウケイ</t>
    </rPh>
    <rPh sb="3" eb="5">
      <t>コテイ</t>
    </rPh>
    <rPh sb="5" eb="7">
      <t>シサン</t>
    </rPh>
    <rPh sb="7" eb="9">
      <t>ゲンカ</t>
    </rPh>
    <rPh sb="9" eb="11">
      <t>ショウキャク</t>
    </rPh>
    <rPh sb="11" eb="12">
      <t>リツ</t>
    </rPh>
    <rPh sb="14" eb="16">
      <t>ヘイセイ</t>
    </rPh>
    <rPh sb="18" eb="20">
      <t>ネンド</t>
    </rPh>
    <rPh sb="22" eb="24">
      <t>チホウ</t>
    </rPh>
    <rPh sb="24" eb="26">
      <t>コウエイ</t>
    </rPh>
    <rPh sb="26" eb="28">
      <t>キギョウ</t>
    </rPh>
    <rPh sb="28" eb="29">
      <t>ホウ</t>
    </rPh>
    <rPh sb="30" eb="32">
      <t>テキヨウ</t>
    </rPh>
    <rPh sb="37" eb="39">
      <t>ゼンコク</t>
    </rPh>
    <rPh sb="40" eb="42">
      <t>ルイジ</t>
    </rPh>
    <rPh sb="42" eb="44">
      <t>ダンタイ</t>
    </rPh>
    <rPh sb="44" eb="46">
      <t>ヘイキン</t>
    </rPh>
    <rPh sb="47" eb="49">
      <t>シタマワ</t>
    </rPh>
    <rPh sb="56" eb="58">
      <t>カンロ</t>
    </rPh>
    <rPh sb="58" eb="61">
      <t>ケイネンカ</t>
    </rPh>
    <rPh sb="61" eb="62">
      <t>リツ</t>
    </rPh>
    <rPh sb="64" eb="66">
      <t>ジギョウ</t>
    </rPh>
    <rPh sb="66" eb="68">
      <t>チャクシュ</t>
    </rPh>
    <rPh sb="69" eb="72">
      <t>ヒカクテキ</t>
    </rPh>
    <rPh sb="73" eb="74">
      <t>アサ</t>
    </rPh>
    <rPh sb="77" eb="79">
      <t>ホウテイ</t>
    </rPh>
    <rPh sb="79" eb="81">
      <t>タイヨウ</t>
    </rPh>
    <rPh sb="81" eb="83">
      <t>ネンスウ</t>
    </rPh>
    <rPh sb="84" eb="85">
      <t>コ</t>
    </rPh>
    <rPh sb="87" eb="89">
      <t>カンキョ</t>
    </rPh>
    <phoneticPr fontId="4"/>
  </si>
  <si>
    <t>・効率的な事業運営に努めた結果、経常収支比率、経費回収率は100％を超え、概ね健全な経営状況にあると言える。しかし、依然として流動比率が低いため今後さらなる経営改善が必要である。また、人口減少に伴う使用料収入の減少など、経営環境は今後ますます厳しくなると予想される。
・未普及地域整備には、多額の投資が必要となることから、効率的な事業運営に努めていく中、上下水道ビジョンに基づき計画的に整備事業を進めていく必要がある。</t>
    <rPh sb="16" eb="18">
      <t>ケイジョウ</t>
    </rPh>
    <rPh sb="18" eb="20">
      <t>シュウシ</t>
    </rPh>
    <rPh sb="20" eb="22">
      <t>ヒリツ</t>
    </rPh>
    <rPh sb="23" eb="25">
      <t>ケイヒ</t>
    </rPh>
    <rPh sb="25" eb="27">
      <t>カイシュウ</t>
    </rPh>
    <rPh sb="27" eb="28">
      <t>リツ</t>
    </rPh>
    <rPh sb="34" eb="35">
      <t>コ</t>
    </rPh>
    <rPh sb="37" eb="38">
      <t>オオム</t>
    </rPh>
    <rPh sb="39" eb="41">
      <t>ケンゼン</t>
    </rPh>
    <rPh sb="42" eb="44">
      <t>ケイエイ</t>
    </rPh>
    <rPh sb="44" eb="46">
      <t>ジョウキョウ</t>
    </rPh>
    <rPh sb="50" eb="51">
      <t>イ</t>
    </rPh>
    <rPh sb="135" eb="138">
      <t>ミフキュウ</t>
    </rPh>
    <rPh sb="138" eb="140">
      <t>チイキ</t>
    </rPh>
    <rPh sb="140" eb="142">
      <t>セイビ</t>
    </rPh>
    <rPh sb="145" eb="147">
      <t>タガク</t>
    </rPh>
    <rPh sb="148" eb="150">
      <t>トウシ</t>
    </rPh>
    <rPh sb="151" eb="153">
      <t>ヒツヨウ</t>
    </rPh>
    <rPh sb="175" eb="176">
      <t>ナカ</t>
    </rPh>
    <rPh sb="177" eb="179">
      <t>ジョウゲ</t>
    </rPh>
    <rPh sb="179" eb="181">
      <t>スイドウ</t>
    </rPh>
    <rPh sb="186" eb="187">
      <t>モト</t>
    </rPh>
    <rPh sb="189" eb="192">
      <t>ケイカクテキ</t>
    </rPh>
    <rPh sb="193" eb="195">
      <t>セイビ</t>
    </rPh>
    <rPh sb="195" eb="197">
      <t>ジギョウ</t>
    </rPh>
    <rPh sb="198" eb="199">
      <t>スス</t>
    </rPh>
    <rPh sb="203" eb="2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</si>
</sst>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D2-450D-8053-67B65F36F3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7.0000000000000007E-2</c:v>
                </c:pt>
                <c:pt idx="3">
                  <c:v>0.09</c:v>
                </c:pt>
                <c:pt idx="4">
                  <c:v>0.09</c:v>
                </c:pt>
              </c:numCache>
            </c:numRef>
          </c:val>
          <c:smooth val="0"/>
          <c:extLst>
            <c:ext xmlns:c16="http://schemas.microsoft.com/office/drawing/2014/chart" uri="{C3380CC4-5D6E-409C-BE32-E72D297353CC}">
              <c16:uniqueId val="{00000001-A6D2-450D-8053-67B65F36F3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39.729999999999997</c:v>
                </c:pt>
                <c:pt idx="2">
                  <c:v>38</c:v>
                </c:pt>
                <c:pt idx="3">
                  <c:v>36.86</c:v>
                </c:pt>
                <c:pt idx="4">
                  <c:v>37.770000000000003</c:v>
                </c:pt>
              </c:numCache>
            </c:numRef>
          </c:val>
          <c:extLst>
            <c:ext xmlns:c16="http://schemas.microsoft.com/office/drawing/2014/chart" uri="{C3380CC4-5D6E-409C-BE32-E72D297353CC}">
              <c16:uniqueId val="{00000000-2015-48B2-8BFE-411B7C6364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43.58</c:v>
                </c:pt>
                <c:pt idx="2">
                  <c:v>41.35</c:v>
                </c:pt>
                <c:pt idx="3">
                  <c:v>42.9</c:v>
                </c:pt>
                <c:pt idx="4">
                  <c:v>43.36</c:v>
                </c:pt>
              </c:numCache>
            </c:numRef>
          </c:val>
          <c:smooth val="0"/>
          <c:extLst>
            <c:ext xmlns:c16="http://schemas.microsoft.com/office/drawing/2014/chart" uri="{C3380CC4-5D6E-409C-BE32-E72D297353CC}">
              <c16:uniqueId val="{00000001-2015-48B2-8BFE-411B7C6364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83.17</c:v>
                </c:pt>
                <c:pt idx="2">
                  <c:v>84.44</c:v>
                </c:pt>
                <c:pt idx="3">
                  <c:v>85.18</c:v>
                </c:pt>
                <c:pt idx="4">
                  <c:v>85.52</c:v>
                </c:pt>
              </c:numCache>
            </c:numRef>
          </c:val>
          <c:extLst>
            <c:ext xmlns:c16="http://schemas.microsoft.com/office/drawing/2014/chart" uri="{C3380CC4-5D6E-409C-BE32-E72D297353CC}">
              <c16:uniqueId val="{00000000-915E-4713-A6F6-66BCB068C5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82.35</c:v>
                </c:pt>
                <c:pt idx="2">
                  <c:v>82.9</c:v>
                </c:pt>
                <c:pt idx="3">
                  <c:v>83.5</c:v>
                </c:pt>
                <c:pt idx="4">
                  <c:v>83.06</c:v>
                </c:pt>
              </c:numCache>
            </c:numRef>
          </c:val>
          <c:smooth val="0"/>
          <c:extLst>
            <c:ext xmlns:c16="http://schemas.microsoft.com/office/drawing/2014/chart" uri="{C3380CC4-5D6E-409C-BE32-E72D297353CC}">
              <c16:uniqueId val="{00000001-915E-4713-A6F6-66BCB068C5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103.49</c:v>
                </c:pt>
                <c:pt idx="2">
                  <c:v>104.64</c:v>
                </c:pt>
                <c:pt idx="3">
                  <c:v>108.07</c:v>
                </c:pt>
                <c:pt idx="4">
                  <c:v>108.93</c:v>
                </c:pt>
              </c:numCache>
            </c:numRef>
          </c:val>
          <c:extLst>
            <c:ext xmlns:c16="http://schemas.microsoft.com/office/drawing/2014/chart" uri="{C3380CC4-5D6E-409C-BE32-E72D297353CC}">
              <c16:uniqueId val="{00000000-4AF4-44D4-952A-AD25311730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101.24</c:v>
                </c:pt>
                <c:pt idx="2">
                  <c:v>100.94</c:v>
                </c:pt>
                <c:pt idx="3">
                  <c:v>100.85</c:v>
                </c:pt>
                <c:pt idx="4">
                  <c:v>102.13</c:v>
                </c:pt>
              </c:numCache>
            </c:numRef>
          </c:val>
          <c:smooth val="0"/>
          <c:extLst>
            <c:ext xmlns:c16="http://schemas.microsoft.com/office/drawing/2014/chart" uri="{C3380CC4-5D6E-409C-BE32-E72D297353CC}">
              <c16:uniqueId val="{00000001-4AF4-44D4-952A-AD25311730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2.35</c:v>
                </c:pt>
                <c:pt idx="2">
                  <c:v>4.5599999999999996</c:v>
                </c:pt>
                <c:pt idx="3">
                  <c:v>6.73</c:v>
                </c:pt>
                <c:pt idx="4">
                  <c:v>8.8699999999999992</c:v>
                </c:pt>
              </c:numCache>
            </c:numRef>
          </c:val>
          <c:extLst>
            <c:ext xmlns:c16="http://schemas.microsoft.com/office/drawing/2014/chart" uri="{C3380CC4-5D6E-409C-BE32-E72D297353CC}">
              <c16:uniqueId val="{00000000-7F55-4BA3-AB67-87A7629EA2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22.34</c:v>
                </c:pt>
                <c:pt idx="2">
                  <c:v>22.79</c:v>
                </c:pt>
                <c:pt idx="3">
                  <c:v>22.77</c:v>
                </c:pt>
                <c:pt idx="4">
                  <c:v>23.93</c:v>
                </c:pt>
              </c:numCache>
            </c:numRef>
          </c:val>
          <c:smooth val="0"/>
          <c:extLst>
            <c:ext xmlns:c16="http://schemas.microsoft.com/office/drawing/2014/chart" uri="{C3380CC4-5D6E-409C-BE32-E72D297353CC}">
              <c16:uniqueId val="{00000001-7F55-4BA3-AB67-87A7629EA2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8F-4F1D-BBF2-18465A6F41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1B8F-4F1D-BBF2-18465A6F41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55.08</c:v>
                </c:pt>
                <c:pt idx="2">
                  <c:v>45.54</c:v>
                </c:pt>
                <c:pt idx="3">
                  <c:v>27.56</c:v>
                </c:pt>
                <c:pt idx="4">
                  <c:v>11.31</c:v>
                </c:pt>
              </c:numCache>
            </c:numRef>
          </c:val>
          <c:extLst>
            <c:ext xmlns:c16="http://schemas.microsoft.com/office/drawing/2014/chart" uri="{C3380CC4-5D6E-409C-BE32-E72D297353CC}">
              <c16:uniqueId val="{00000000-7BEA-400A-B332-2A2166739C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184.13</c:v>
                </c:pt>
                <c:pt idx="2">
                  <c:v>101.85</c:v>
                </c:pt>
                <c:pt idx="3">
                  <c:v>110.77</c:v>
                </c:pt>
                <c:pt idx="4">
                  <c:v>109.51</c:v>
                </c:pt>
              </c:numCache>
            </c:numRef>
          </c:val>
          <c:smooth val="0"/>
          <c:extLst>
            <c:ext xmlns:c16="http://schemas.microsoft.com/office/drawing/2014/chart" uri="{C3380CC4-5D6E-409C-BE32-E72D297353CC}">
              <c16:uniqueId val="{00000001-7BEA-400A-B332-2A2166739C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47.93</c:v>
                </c:pt>
                <c:pt idx="2">
                  <c:v>45.83</c:v>
                </c:pt>
                <c:pt idx="3">
                  <c:v>58.72</c:v>
                </c:pt>
                <c:pt idx="4">
                  <c:v>74.16</c:v>
                </c:pt>
              </c:numCache>
            </c:numRef>
          </c:val>
          <c:extLst>
            <c:ext xmlns:c16="http://schemas.microsoft.com/office/drawing/2014/chart" uri="{C3380CC4-5D6E-409C-BE32-E72D297353CC}">
              <c16:uniqueId val="{00000000-63ED-4F1E-8116-86E9CDEC79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63.22</c:v>
                </c:pt>
                <c:pt idx="2">
                  <c:v>49.07</c:v>
                </c:pt>
                <c:pt idx="3">
                  <c:v>46.78</c:v>
                </c:pt>
                <c:pt idx="4">
                  <c:v>47.44</c:v>
                </c:pt>
              </c:numCache>
            </c:numRef>
          </c:val>
          <c:smooth val="0"/>
          <c:extLst>
            <c:ext xmlns:c16="http://schemas.microsoft.com/office/drawing/2014/chart" uri="{C3380CC4-5D6E-409C-BE32-E72D297353CC}">
              <c16:uniqueId val="{00000001-63ED-4F1E-8116-86E9CDEC79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2593.1999999999998</c:v>
                </c:pt>
                <c:pt idx="2">
                  <c:v>2375.86</c:v>
                </c:pt>
                <c:pt idx="3">
                  <c:v>2270.71</c:v>
                </c:pt>
                <c:pt idx="4">
                  <c:v>2213.1999999999998</c:v>
                </c:pt>
              </c:numCache>
            </c:numRef>
          </c:val>
          <c:extLst>
            <c:ext xmlns:c16="http://schemas.microsoft.com/office/drawing/2014/chart" uri="{C3380CC4-5D6E-409C-BE32-E72D297353CC}">
              <c16:uniqueId val="{00000000-1009-4141-9E10-0D8EB634C0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1436</c:v>
                </c:pt>
                <c:pt idx="2">
                  <c:v>1434.89</c:v>
                </c:pt>
                <c:pt idx="3">
                  <c:v>1298.9100000000001</c:v>
                </c:pt>
                <c:pt idx="4">
                  <c:v>1243.71</c:v>
                </c:pt>
              </c:numCache>
            </c:numRef>
          </c:val>
          <c:smooth val="0"/>
          <c:extLst>
            <c:ext xmlns:c16="http://schemas.microsoft.com/office/drawing/2014/chart" uri="{C3380CC4-5D6E-409C-BE32-E72D297353CC}">
              <c16:uniqueId val="{00000001-1009-4141-9E10-0D8EB634C0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94.39</c:v>
                </c:pt>
                <c:pt idx="2">
                  <c:v>91.39</c:v>
                </c:pt>
                <c:pt idx="3">
                  <c:v>99.41</c:v>
                </c:pt>
                <c:pt idx="4">
                  <c:v>100</c:v>
                </c:pt>
              </c:numCache>
            </c:numRef>
          </c:val>
          <c:extLst>
            <c:ext xmlns:c16="http://schemas.microsoft.com/office/drawing/2014/chart" uri="{C3380CC4-5D6E-409C-BE32-E72D297353CC}">
              <c16:uniqueId val="{00000000-490F-4A62-9C00-834B53C178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66.56</c:v>
                </c:pt>
                <c:pt idx="2">
                  <c:v>66.22</c:v>
                </c:pt>
                <c:pt idx="3">
                  <c:v>69.87</c:v>
                </c:pt>
                <c:pt idx="4">
                  <c:v>74.3</c:v>
                </c:pt>
              </c:numCache>
            </c:numRef>
          </c:val>
          <c:smooth val="0"/>
          <c:extLst>
            <c:ext xmlns:c16="http://schemas.microsoft.com/office/drawing/2014/chart" uri="{C3380CC4-5D6E-409C-BE32-E72D297353CC}">
              <c16:uniqueId val="{00000001-490F-4A62-9C00-834B53C178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206.35</c:v>
                </c:pt>
                <c:pt idx="2">
                  <c:v>211.85</c:v>
                </c:pt>
                <c:pt idx="3">
                  <c:v>194.48</c:v>
                </c:pt>
                <c:pt idx="4">
                  <c:v>193.4</c:v>
                </c:pt>
              </c:numCache>
            </c:numRef>
          </c:val>
          <c:extLst>
            <c:ext xmlns:c16="http://schemas.microsoft.com/office/drawing/2014/chart" uri="{C3380CC4-5D6E-409C-BE32-E72D297353CC}">
              <c16:uniqueId val="{00000000-7A49-4A38-9DDF-537B7D8411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244.29</c:v>
                </c:pt>
                <c:pt idx="2">
                  <c:v>246.72</c:v>
                </c:pt>
                <c:pt idx="3">
                  <c:v>234.96</c:v>
                </c:pt>
                <c:pt idx="4">
                  <c:v>221.81</c:v>
                </c:pt>
              </c:numCache>
            </c:numRef>
          </c:val>
          <c:smooth val="0"/>
          <c:extLst>
            <c:ext xmlns:c16="http://schemas.microsoft.com/office/drawing/2014/chart" uri="{C3380CC4-5D6E-409C-BE32-E72D297353CC}">
              <c16:uniqueId val="{00000001-7A49-4A38-9DDF-537B7D8411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I81" sqref="BI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高岡市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173192</v>
      </c>
      <c r="AM8" s="50"/>
      <c r="AN8" s="50"/>
      <c r="AO8" s="50"/>
      <c r="AP8" s="50"/>
      <c r="AQ8" s="50"/>
      <c r="AR8" s="50"/>
      <c r="AS8" s="50"/>
      <c r="AT8" s="45">
        <f>データ!T6</f>
        <v>209.57</v>
      </c>
      <c r="AU8" s="45"/>
      <c r="AV8" s="45"/>
      <c r="AW8" s="45"/>
      <c r="AX8" s="45"/>
      <c r="AY8" s="45"/>
      <c r="AZ8" s="45"/>
      <c r="BA8" s="45"/>
      <c r="BB8" s="45">
        <f>データ!U6</f>
        <v>826.42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38.729999999999997</v>
      </c>
      <c r="J10" s="45"/>
      <c r="K10" s="45"/>
      <c r="L10" s="45"/>
      <c r="M10" s="45"/>
      <c r="N10" s="45"/>
      <c r="O10" s="45"/>
      <c r="P10" s="45">
        <f>データ!P6</f>
        <v>17.5</v>
      </c>
      <c r="Q10" s="45"/>
      <c r="R10" s="45"/>
      <c r="S10" s="45"/>
      <c r="T10" s="45"/>
      <c r="U10" s="45"/>
      <c r="V10" s="45"/>
      <c r="W10" s="45">
        <f>データ!Q6</f>
        <v>73.010000000000005</v>
      </c>
      <c r="X10" s="45"/>
      <c r="Y10" s="45"/>
      <c r="Z10" s="45"/>
      <c r="AA10" s="45"/>
      <c r="AB10" s="45"/>
      <c r="AC10" s="45"/>
      <c r="AD10" s="50">
        <f>データ!R6</f>
        <v>3412</v>
      </c>
      <c r="AE10" s="50"/>
      <c r="AF10" s="50"/>
      <c r="AG10" s="50"/>
      <c r="AH10" s="50"/>
      <c r="AI10" s="50"/>
      <c r="AJ10" s="50"/>
      <c r="AK10" s="2"/>
      <c r="AL10" s="50">
        <f>データ!V6</f>
        <v>30196</v>
      </c>
      <c r="AM10" s="50"/>
      <c r="AN10" s="50"/>
      <c r="AO10" s="50"/>
      <c r="AP10" s="50"/>
      <c r="AQ10" s="50"/>
      <c r="AR10" s="50"/>
      <c r="AS10" s="50"/>
      <c r="AT10" s="45">
        <f>データ!W6</f>
        <v>10.75</v>
      </c>
      <c r="AU10" s="45"/>
      <c r="AV10" s="45"/>
      <c r="AW10" s="45"/>
      <c r="AX10" s="45"/>
      <c r="AY10" s="45"/>
      <c r="AZ10" s="45"/>
      <c r="BA10" s="45"/>
      <c r="BB10" s="45">
        <f>データ!X6</f>
        <v>2808.93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qtfyhOaALNSaa+1SIkpemoJLzyt9ktfhRYgPUTnnI1WRpzkk/nfa31HKTgw4Z9kfncbRO4Ac/P9mPZTKlIjxNA==" saltValue="73INC/1enC8zLkdSL/0K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162027</v>
      </c>
      <c r="D6" s="33">
        <f t="shared" si="3"/>
        <v>46</v>
      </c>
      <c r="E6" s="33">
        <f t="shared" si="3"/>
        <v>17</v>
      </c>
      <c r="F6" s="33">
        <f t="shared" si="3"/>
        <v>4</v>
      </c>
      <c r="G6" s="33">
        <f t="shared" si="3"/>
        <v>0</v>
      </c>
      <c r="H6" s="33" t="str">
        <f t="shared" si="3"/>
        <v>富山県　高岡市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38.729999999999997</v>
      </c>
      <c r="P6" s="34">
        <f t="shared" si="3"/>
        <v>17.5</v>
      </c>
      <c r="Q6" s="34">
        <f t="shared" si="3"/>
        <v>73.010000000000005</v>
      </c>
      <c r="R6" s="34">
        <f t="shared" si="3"/>
        <v>3412</v>
      </c>
      <c r="S6" s="34">
        <f t="shared" si="3"/>
        <v>173192</v>
      </c>
      <c r="T6" s="34">
        <f t="shared" si="3"/>
        <v>209.57</v>
      </c>
      <c r="U6" s="34">
        <f t="shared" si="3"/>
        <v>826.42</v>
      </c>
      <c r="V6" s="34">
        <f t="shared" si="3"/>
        <v>30196</v>
      </c>
      <c r="W6" s="34">
        <f t="shared" si="3"/>
        <v>10.75</v>
      </c>
      <c r="X6" s="34">
        <f t="shared" si="3"/>
        <v>2808.93</v>
      </c>
      <c r="Y6" s="35" t="str">
        <f>IF(Y7="",NA(),Y7)</f>
        <v>-</v>
      </c>
      <c r="Z6" s="35">
        <f t="shared" ref="Z6:AH6" si="4">IF(Z7="",NA(),Z7)</f>
        <v>103.49</v>
      </c>
      <c r="AA6" s="35">
        <f t="shared" si="4"/>
        <v>104.64</v>
      </c>
      <c r="AB6" s="35">
        <f t="shared" si="4"/>
        <v>108.07</v>
      </c>
      <c r="AC6" s="35">
        <f t="shared" si="4"/>
        <v>108.93</v>
      </c>
      <c r="AD6" s="35" t="str">
        <f t="shared" si="4"/>
        <v>-</v>
      </c>
      <c r="AE6" s="35">
        <f t="shared" si="4"/>
        <v>101.24</v>
      </c>
      <c r="AF6" s="35">
        <f t="shared" si="4"/>
        <v>100.94</v>
      </c>
      <c r="AG6" s="35">
        <f t="shared" si="4"/>
        <v>100.85</v>
      </c>
      <c r="AH6" s="35">
        <f t="shared" si="4"/>
        <v>102.13</v>
      </c>
      <c r="AI6" s="34" t="str">
        <f>IF(AI7="","",IF(AI7="-","【-】","【"&amp;SUBSTITUTE(TEXT(AI7,"#,##0.00"),"-","△")&amp;"】"))</f>
        <v>【102.38】</v>
      </c>
      <c r="AJ6" s="35" t="str">
        <f>IF(AJ7="",NA(),AJ7)</f>
        <v>-</v>
      </c>
      <c r="AK6" s="35">
        <f t="shared" ref="AK6:AS6" si="5">IF(AK7="",NA(),AK7)</f>
        <v>55.08</v>
      </c>
      <c r="AL6" s="35">
        <f t="shared" si="5"/>
        <v>45.54</v>
      </c>
      <c r="AM6" s="35">
        <f t="shared" si="5"/>
        <v>27.56</v>
      </c>
      <c r="AN6" s="35">
        <f t="shared" si="5"/>
        <v>11.31</v>
      </c>
      <c r="AO6" s="35" t="str">
        <f t="shared" si="5"/>
        <v>-</v>
      </c>
      <c r="AP6" s="35">
        <f t="shared" si="5"/>
        <v>184.13</v>
      </c>
      <c r="AQ6" s="35">
        <f t="shared" si="5"/>
        <v>101.85</v>
      </c>
      <c r="AR6" s="35">
        <f t="shared" si="5"/>
        <v>110.77</v>
      </c>
      <c r="AS6" s="35">
        <f t="shared" si="5"/>
        <v>109.51</v>
      </c>
      <c r="AT6" s="34" t="str">
        <f>IF(AT7="","",IF(AT7="-","【-】","【"&amp;SUBSTITUTE(TEXT(AT7,"#,##0.00"),"-","△")&amp;"】"))</f>
        <v>【102.97】</v>
      </c>
      <c r="AU6" s="35" t="str">
        <f>IF(AU7="",NA(),AU7)</f>
        <v>-</v>
      </c>
      <c r="AV6" s="35">
        <f t="shared" ref="AV6:BD6" si="6">IF(AV7="",NA(),AV7)</f>
        <v>47.93</v>
      </c>
      <c r="AW6" s="35">
        <f t="shared" si="6"/>
        <v>45.83</v>
      </c>
      <c r="AX6" s="35">
        <f t="shared" si="6"/>
        <v>58.72</v>
      </c>
      <c r="AY6" s="35">
        <f t="shared" si="6"/>
        <v>74.16</v>
      </c>
      <c r="AZ6" s="35" t="str">
        <f t="shared" si="6"/>
        <v>-</v>
      </c>
      <c r="BA6" s="35">
        <f t="shared" si="6"/>
        <v>63.22</v>
      </c>
      <c r="BB6" s="35">
        <f t="shared" si="6"/>
        <v>49.07</v>
      </c>
      <c r="BC6" s="35">
        <f t="shared" si="6"/>
        <v>46.78</v>
      </c>
      <c r="BD6" s="35">
        <f t="shared" si="6"/>
        <v>47.44</v>
      </c>
      <c r="BE6" s="34" t="str">
        <f>IF(BE7="","",IF(BE7="-","【-】","【"&amp;SUBSTITUTE(TEXT(BE7,"#,##0.00"),"-","△")&amp;"】"))</f>
        <v>【54.73】</v>
      </c>
      <c r="BF6" s="35" t="str">
        <f>IF(BF7="",NA(),BF7)</f>
        <v>-</v>
      </c>
      <c r="BG6" s="35">
        <f t="shared" ref="BG6:BO6" si="7">IF(BG7="",NA(),BG7)</f>
        <v>2593.1999999999998</v>
      </c>
      <c r="BH6" s="35">
        <f t="shared" si="7"/>
        <v>2375.86</v>
      </c>
      <c r="BI6" s="35">
        <f t="shared" si="7"/>
        <v>2270.71</v>
      </c>
      <c r="BJ6" s="35">
        <f t="shared" si="7"/>
        <v>2213.1999999999998</v>
      </c>
      <c r="BK6" s="35" t="str">
        <f t="shared" si="7"/>
        <v>-</v>
      </c>
      <c r="BL6" s="35">
        <f t="shared" si="7"/>
        <v>1436</v>
      </c>
      <c r="BM6" s="35">
        <f t="shared" si="7"/>
        <v>1434.89</v>
      </c>
      <c r="BN6" s="35">
        <f t="shared" si="7"/>
        <v>1298.9100000000001</v>
      </c>
      <c r="BO6" s="35">
        <f t="shared" si="7"/>
        <v>1243.71</v>
      </c>
      <c r="BP6" s="34" t="str">
        <f>IF(BP7="","",IF(BP7="-","【-】","【"&amp;SUBSTITUTE(TEXT(BP7,"#,##0.00"),"-","△")&amp;"】"))</f>
        <v>【1,225.44】</v>
      </c>
      <c r="BQ6" s="35" t="str">
        <f>IF(BQ7="",NA(),BQ7)</f>
        <v>-</v>
      </c>
      <c r="BR6" s="35">
        <f t="shared" ref="BR6:BZ6" si="8">IF(BR7="",NA(),BR7)</f>
        <v>94.39</v>
      </c>
      <c r="BS6" s="35">
        <f t="shared" si="8"/>
        <v>91.39</v>
      </c>
      <c r="BT6" s="35">
        <f t="shared" si="8"/>
        <v>99.41</v>
      </c>
      <c r="BU6" s="35">
        <f t="shared" si="8"/>
        <v>100</v>
      </c>
      <c r="BV6" s="35" t="str">
        <f t="shared" si="8"/>
        <v>-</v>
      </c>
      <c r="BW6" s="35">
        <f t="shared" si="8"/>
        <v>66.56</v>
      </c>
      <c r="BX6" s="35">
        <f t="shared" si="8"/>
        <v>66.22</v>
      </c>
      <c r="BY6" s="35">
        <f t="shared" si="8"/>
        <v>69.87</v>
      </c>
      <c r="BZ6" s="35">
        <f t="shared" si="8"/>
        <v>74.3</v>
      </c>
      <c r="CA6" s="34" t="str">
        <f>IF(CA7="","",IF(CA7="-","【-】","【"&amp;SUBSTITUTE(TEXT(CA7,"#,##0.00"),"-","△")&amp;"】"))</f>
        <v>【75.58】</v>
      </c>
      <c r="CB6" s="35" t="str">
        <f>IF(CB7="",NA(),CB7)</f>
        <v>-</v>
      </c>
      <c r="CC6" s="35">
        <f t="shared" ref="CC6:CK6" si="9">IF(CC7="",NA(),CC7)</f>
        <v>206.35</v>
      </c>
      <c r="CD6" s="35">
        <f t="shared" si="9"/>
        <v>211.85</v>
      </c>
      <c r="CE6" s="35">
        <f t="shared" si="9"/>
        <v>194.48</v>
      </c>
      <c r="CF6" s="35">
        <f t="shared" si="9"/>
        <v>193.4</v>
      </c>
      <c r="CG6" s="35" t="str">
        <f t="shared" si="9"/>
        <v>-</v>
      </c>
      <c r="CH6" s="35">
        <f t="shared" si="9"/>
        <v>244.29</v>
      </c>
      <c r="CI6" s="35">
        <f t="shared" si="9"/>
        <v>246.72</v>
      </c>
      <c r="CJ6" s="35">
        <f t="shared" si="9"/>
        <v>234.96</v>
      </c>
      <c r="CK6" s="35">
        <f t="shared" si="9"/>
        <v>221.81</v>
      </c>
      <c r="CL6" s="34" t="str">
        <f>IF(CL7="","",IF(CL7="-","【-】","【"&amp;SUBSTITUTE(TEXT(CL7,"#,##0.00"),"-","△")&amp;"】"))</f>
        <v>【215.23】</v>
      </c>
      <c r="CM6" s="35" t="str">
        <f>IF(CM7="",NA(),CM7)</f>
        <v>-</v>
      </c>
      <c r="CN6" s="35">
        <f t="shared" ref="CN6:CV6" si="10">IF(CN7="",NA(),CN7)</f>
        <v>39.729999999999997</v>
      </c>
      <c r="CO6" s="35">
        <f t="shared" si="10"/>
        <v>38</v>
      </c>
      <c r="CP6" s="35">
        <f t="shared" si="10"/>
        <v>36.86</v>
      </c>
      <c r="CQ6" s="35">
        <f t="shared" si="10"/>
        <v>37.770000000000003</v>
      </c>
      <c r="CR6" s="35" t="str">
        <f t="shared" si="10"/>
        <v>-</v>
      </c>
      <c r="CS6" s="35">
        <f t="shared" si="10"/>
        <v>43.58</v>
      </c>
      <c r="CT6" s="35">
        <f t="shared" si="10"/>
        <v>41.35</v>
      </c>
      <c r="CU6" s="35">
        <f t="shared" si="10"/>
        <v>42.9</v>
      </c>
      <c r="CV6" s="35">
        <f t="shared" si="10"/>
        <v>43.36</v>
      </c>
      <c r="CW6" s="34" t="str">
        <f>IF(CW7="","",IF(CW7="-","【-】","【"&amp;SUBSTITUTE(TEXT(CW7,"#,##0.00"),"-","△")&amp;"】"))</f>
        <v>【42.66】</v>
      </c>
      <c r="CX6" s="35" t="str">
        <f>IF(CX7="",NA(),CX7)</f>
        <v>-</v>
      </c>
      <c r="CY6" s="35">
        <f t="shared" ref="CY6:DG6" si="11">IF(CY7="",NA(),CY7)</f>
        <v>83.17</v>
      </c>
      <c r="CZ6" s="35">
        <f t="shared" si="11"/>
        <v>84.44</v>
      </c>
      <c r="DA6" s="35">
        <f t="shared" si="11"/>
        <v>85.18</v>
      </c>
      <c r="DB6" s="35">
        <f t="shared" si="11"/>
        <v>85.52</v>
      </c>
      <c r="DC6" s="35" t="str">
        <f t="shared" si="11"/>
        <v>-</v>
      </c>
      <c r="DD6" s="35">
        <f t="shared" si="11"/>
        <v>82.35</v>
      </c>
      <c r="DE6" s="35">
        <f t="shared" si="11"/>
        <v>82.9</v>
      </c>
      <c r="DF6" s="35">
        <f t="shared" si="11"/>
        <v>83.5</v>
      </c>
      <c r="DG6" s="35">
        <f t="shared" si="11"/>
        <v>83.06</v>
      </c>
      <c r="DH6" s="34" t="str">
        <f>IF(DH7="","",IF(DH7="-","【-】","【"&amp;SUBSTITUTE(TEXT(DH7,"#,##0.00"),"-","△")&amp;"】"))</f>
        <v>【82.67】</v>
      </c>
      <c r="DI6" s="35" t="str">
        <f>IF(DI7="",NA(),DI7)</f>
        <v>-</v>
      </c>
      <c r="DJ6" s="35">
        <f t="shared" ref="DJ6:DR6" si="12">IF(DJ7="",NA(),DJ7)</f>
        <v>2.35</v>
      </c>
      <c r="DK6" s="35">
        <f t="shared" si="12"/>
        <v>4.5599999999999996</v>
      </c>
      <c r="DL6" s="35">
        <f t="shared" si="12"/>
        <v>6.73</v>
      </c>
      <c r="DM6" s="35">
        <f t="shared" si="12"/>
        <v>8.8699999999999992</v>
      </c>
      <c r="DN6" s="35" t="str">
        <f t="shared" si="12"/>
        <v>-</v>
      </c>
      <c r="DO6" s="35">
        <f t="shared" si="12"/>
        <v>22.34</v>
      </c>
      <c r="DP6" s="35">
        <f t="shared" si="12"/>
        <v>22.79</v>
      </c>
      <c r="DQ6" s="35">
        <f t="shared" si="12"/>
        <v>22.77</v>
      </c>
      <c r="DR6" s="35">
        <f t="shared" si="12"/>
        <v>23.93</v>
      </c>
      <c r="DS6" s="34" t="str">
        <f>IF(DS7="","",IF(DS7="-","【-】","【"&amp;SUBSTITUTE(TEXT(DS7,"#,##0.00"),"-","△")&amp;"】"))</f>
        <v>【24.65】</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0.04</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162027</v>
      </c>
      <c r="D7" s="37">
        <v>46</v>
      </c>
      <c r="E7" s="37">
        <v>17</v>
      </c>
      <c r="F7" s="37">
        <v>4</v>
      </c>
      <c r="G7" s="37">
        <v>0</v>
      </c>
      <c r="H7" s="37" t="s">
        <v>108</v>
      </c>
      <c r="I7" s="37" t="s">
        <v>109</v>
      </c>
      <c r="J7" s="37" t="s">
        <v>110</v>
      </c>
      <c r="K7" s="37" t="s">
        <v>111</v>
      </c>
      <c r="L7" s="37" t="s">
        <v>112</v>
      </c>
      <c r="M7" s="37" t="s">
        <v>113</v>
      </c>
      <c r="N7" s="38" t="s">
        <v>114</v>
      </c>
      <c r="O7" s="38">
        <v>38.729999999999997</v>
      </c>
      <c r="P7" s="38">
        <v>17.5</v>
      </c>
      <c r="Q7" s="38">
        <v>73.010000000000005</v>
      </c>
      <c r="R7" s="38">
        <v>3412</v>
      </c>
      <c r="S7" s="38">
        <v>173192</v>
      </c>
      <c r="T7" s="38">
        <v>209.57</v>
      </c>
      <c r="U7" s="38">
        <v>826.42</v>
      </c>
      <c r="V7" s="38">
        <v>30196</v>
      </c>
      <c r="W7" s="38">
        <v>10.75</v>
      </c>
      <c r="X7" s="38">
        <v>2808.93</v>
      </c>
      <c r="Y7" s="38" t="s">
        <v>114</v>
      </c>
      <c r="Z7" s="38">
        <v>103.49</v>
      </c>
      <c r="AA7" s="38">
        <v>104.64</v>
      </c>
      <c r="AB7" s="38">
        <v>108.07</v>
      </c>
      <c r="AC7" s="38">
        <v>108.93</v>
      </c>
      <c r="AD7" s="38" t="s">
        <v>114</v>
      </c>
      <c r="AE7" s="38">
        <v>101.24</v>
      </c>
      <c r="AF7" s="38">
        <v>100.94</v>
      </c>
      <c r="AG7" s="38">
        <v>100.85</v>
      </c>
      <c r="AH7" s="38">
        <v>102.13</v>
      </c>
      <c r="AI7" s="38">
        <v>102.38</v>
      </c>
      <c r="AJ7" s="38" t="s">
        <v>114</v>
      </c>
      <c r="AK7" s="38">
        <v>55.08</v>
      </c>
      <c r="AL7" s="38">
        <v>45.54</v>
      </c>
      <c r="AM7" s="38">
        <v>27.56</v>
      </c>
      <c r="AN7" s="38">
        <v>11.31</v>
      </c>
      <c r="AO7" s="38" t="s">
        <v>114</v>
      </c>
      <c r="AP7" s="38">
        <v>184.13</v>
      </c>
      <c r="AQ7" s="38">
        <v>101.85</v>
      </c>
      <c r="AR7" s="38">
        <v>110.77</v>
      </c>
      <c r="AS7" s="38">
        <v>109.51</v>
      </c>
      <c r="AT7" s="38">
        <v>102.97</v>
      </c>
      <c r="AU7" s="38" t="s">
        <v>114</v>
      </c>
      <c r="AV7" s="38">
        <v>47.93</v>
      </c>
      <c r="AW7" s="38">
        <v>45.83</v>
      </c>
      <c r="AX7" s="38">
        <v>58.72</v>
      </c>
      <c r="AY7" s="38">
        <v>74.16</v>
      </c>
      <c r="AZ7" s="38" t="s">
        <v>114</v>
      </c>
      <c r="BA7" s="38">
        <v>63.22</v>
      </c>
      <c r="BB7" s="38">
        <v>49.07</v>
      </c>
      <c r="BC7" s="38">
        <v>46.78</v>
      </c>
      <c r="BD7" s="38">
        <v>47.44</v>
      </c>
      <c r="BE7" s="38">
        <v>54.73</v>
      </c>
      <c r="BF7" s="38" t="s">
        <v>114</v>
      </c>
      <c r="BG7" s="38">
        <v>2593.1999999999998</v>
      </c>
      <c r="BH7" s="38">
        <v>2375.86</v>
      </c>
      <c r="BI7" s="38">
        <v>2270.71</v>
      </c>
      <c r="BJ7" s="38">
        <v>2213.1999999999998</v>
      </c>
      <c r="BK7" s="38" t="s">
        <v>114</v>
      </c>
      <c r="BL7" s="38">
        <v>1436</v>
      </c>
      <c r="BM7" s="38">
        <v>1434.89</v>
      </c>
      <c r="BN7" s="38">
        <v>1298.9100000000001</v>
      </c>
      <c r="BO7" s="38">
        <v>1243.71</v>
      </c>
      <c r="BP7" s="38">
        <v>1225.44</v>
      </c>
      <c r="BQ7" s="38" t="s">
        <v>114</v>
      </c>
      <c r="BR7" s="38">
        <v>94.39</v>
      </c>
      <c r="BS7" s="38">
        <v>91.39</v>
      </c>
      <c r="BT7" s="38">
        <v>99.41</v>
      </c>
      <c r="BU7" s="38">
        <v>100</v>
      </c>
      <c r="BV7" s="38" t="s">
        <v>114</v>
      </c>
      <c r="BW7" s="38">
        <v>66.56</v>
      </c>
      <c r="BX7" s="38">
        <v>66.22</v>
      </c>
      <c r="BY7" s="38">
        <v>69.87</v>
      </c>
      <c r="BZ7" s="38">
        <v>74.3</v>
      </c>
      <c r="CA7" s="38">
        <v>75.58</v>
      </c>
      <c r="CB7" s="38" t="s">
        <v>114</v>
      </c>
      <c r="CC7" s="38">
        <v>206.35</v>
      </c>
      <c r="CD7" s="38">
        <v>211.85</v>
      </c>
      <c r="CE7" s="38">
        <v>194.48</v>
      </c>
      <c r="CF7" s="38">
        <v>193.4</v>
      </c>
      <c r="CG7" s="38" t="s">
        <v>114</v>
      </c>
      <c r="CH7" s="38">
        <v>244.29</v>
      </c>
      <c r="CI7" s="38">
        <v>246.72</v>
      </c>
      <c r="CJ7" s="38">
        <v>234.96</v>
      </c>
      <c r="CK7" s="38">
        <v>221.81</v>
      </c>
      <c r="CL7" s="38">
        <v>215.23</v>
      </c>
      <c r="CM7" s="38" t="s">
        <v>114</v>
      </c>
      <c r="CN7" s="38">
        <v>39.729999999999997</v>
      </c>
      <c r="CO7" s="38">
        <v>38</v>
      </c>
      <c r="CP7" s="38">
        <v>36.86</v>
      </c>
      <c r="CQ7" s="38">
        <v>37.770000000000003</v>
      </c>
      <c r="CR7" s="38" t="s">
        <v>114</v>
      </c>
      <c r="CS7" s="38">
        <v>43.58</v>
      </c>
      <c r="CT7" s="38">
        <v>41.35</v>
      </c>
      <c r="CU7" s="38">
        <v>42.9</v>
      </c>
      <c r="CV7" s="38">
        <v>43.36</v>
      </c>
      <c r="CW7" s="38">
        <v>42.66</v>
      </c>
      <c r="CX7" s="38" t="s">
        <v>114</v>
      </c>
      <c r="CY7" s="38">
        <v>83.17</v>
      </c>
      <c r="CZ7" s="38">
        <v>84.44</v>
      </c>
      <c r="DA7" s="38">
        <v>85.18</v>
      </c>
      <c r="DB7" s="38">
        <v>85.52</v>
      </c>
      <c r="DC7" s="38" t="s">
        <v>114</v>
      </c>
      <c r="DD7" s="38">
        <v>82.35</v>
      </c>
      <c r="DE7" s="38">
        <v>82.9</v>
      </c>
      <c r="DF7" s="38">
        <v>83.5</v>
      </c>
      <c r="DG7" s="38">
        <v>83.06</v>
      </c>
      <c r="DH7" s="38">
        <v>82.67</v>
      </c>
      <c r="DI7" s="38" t="s">
        <v>114</v>
      </c>
      <c r="DJ7" s="38">
        <v>2.35</v>
      </c>
      <c r="DK7" s="38">
        <v>4.5599999999999996</v>
      </c>
      <c r="DL7" s="38">
        <v>6.73</v>
      </c>
      <c r="DM7" s="38">
        <v>8.8699999999999992</v>
      </c>
      <c r="DN7" s="38" t="s">
        <v>114</v>
      </c>
      <c r="DO7" s="38">
        <v>22.34</v>
      </c>
      <c r="DP7" s="38">
        <v>22.79</v>
      </c>
      <c r="DQ7" s="38">
        <v>22.77</v>
      </c>
      <c r="DR7" s="38">
        <v>23.93</v>
      </c>
      <c r="DS7" s="38">
        <v>24.65</v>
      </c>
      <c r="DT7" s="38" t="s">
        <v>114</v>
      </c>
      <c r="DU7" s="38">
        <v>0</v>
      </c>
      <c r="DV7" s="38">
        <v>0</v>
      </c>
      <c r="DW7" s="38">
        <v>0</v>
      </c>
      <c r="DX7" s="38">
        <v>0</v>
      </c>
      <c r="DY7" s="38" t="s">
        <v>114</v>
      </c>
      <c r="DZ7" s="38">
        <v>0</v>
      </c>
      <c r="EA7" s="38">
        <v>0.04</v>
      </c>
      <c r="EB7" s="38">
        <v>0</v>
      </c>
      <c r="EC7" s="38">
        <v>0</v>
      </c>
      <c r="ED7" s="38">
        <v>0</v>
      </c>
      <c r="EE7" s="38" t="s">
        <v>114</v>
      </c>
      <c r="EF7" s="38">
        <v>0</v>
      </c>
      <c r="EG7" s="38">
        <v>0</v>
      </c>
      <c r="EH7" s="38">
        <v>0</v>
      </c>
      <c r="EI7" s="38">
        <v>0</v>
      </c>
      <c r="EJ7" s="38" t="s">
        <v>114</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2019-01-29T05:09:06Z</cp:lastPrinted>
  <dcterms:created xsi:type="dcterms:W3CDTF">2018-12-03T08:52:47Z</dcterms:created>
  <dcterms:modified xsi:type="dcterms:W3CDTF">2019-01-29T08:32:18Z</dcterms:modified>
  <cp:category/>
</cp:coreProperties>
</file>