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176 国・県・市からの照会・調査関係等\☆県市町村支援課\経営比較分析表\H30\提出用\"/>
    </mc:Choice>
  </mc:AlternateContent>
  <workbookProtection workbookAlgorithmName="SHA-512" workbookHashValue="8B0mYVGetpOB4zYq5taXgIIgy4hvMsQd8l5Gtufs34IM6Ip4Oa+Omepe5J+L7Ji2n3ptPGYZ29OD+3glp/yHmw==" workbookSaltValue="5By3QjiAs1wunNcPUIFT4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<sst xmlns="http://schemas.openxmlformats.org/spreadsheetml/2006/main" count="232" uniqueCount="119">
  <si>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</si>
  <si>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</si>
  <si>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</si>
  <si>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</si>
  <si>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</si>
  <si>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</si>
  <si>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</si>
  <si>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</si>
  <si>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</si>
  <si>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</si>
  <si>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</si>
  <si>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</si>
  <si>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</si>
  <si>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</si>
  <si>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</si>
  <si>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</si>
  <si>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</si>
  <si>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</si>
  <si>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</si>
  <si>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</si>
  <si>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</si>
  <si>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</si>
  <si>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</si>
  <si>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</si>
  <si>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</si>
  <si>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</si>
  <si>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</si>
  <si>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</si>
  <si>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</si>
  <si>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</si>
  <si>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</si>
  <si>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</si>
  <si>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</si>
  <si>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</si>
  <si>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</si>
  <si>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</si>
  <si>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</si>
  <si>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</si>
  <si>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</si>
  <si>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</si>
  <si>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</si>
  <si>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</si>
  <si>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</si>
  <si>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</si>
  <si>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</si>
  <si>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</si>
  <si>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</si>
  <si>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</si>
  <si>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</si>
  <si>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</si>
  <si>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</si>
  <si>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</si>
  <si>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</si>
  <si>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</si>
  <si>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</si>
  <si>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</si>
  <si>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</si>
  <si>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</si>
  <si>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</si>
  <si>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</si>
  <si>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</si>
  <si>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</si>
  <si>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</si>
  <si>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</si>
  <si>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</si>
  <si>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</si>
  <si>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</si>
  <si>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</si>
  <si>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</si>
  <si>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</si>
  <si>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</si>
  <si>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</si>
  <si>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</si>
  <si>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</si>
  <si>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</si>
  <si>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</si>
  <si>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</si>
  <si>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</si>
  <si>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</si>
  <si>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</si>
  <si>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</si>
  <si>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</si>
  <si>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</si>
  <si>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</si>
  <si>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</si>
  <si>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</si>
  <si>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</si>
  <si>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</si>
  <si>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</si>
  <si>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</si>
  <si>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</si>
  <si>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</si>
  <si>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</si>
  <si>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</si>
  <si>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</si>
  <si>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</si>
  <si>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</si>
  <si>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</si>
  <si>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</si>
  <si>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</si>
  <si>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</si>
  <si>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</si>
  <si>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</si>
  <si>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</si>
  <si>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魚津市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</si>
  <si>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</si>
  <si>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</si>
  <si>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</si>
  <si>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</si>
  <si>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</si>
  <si>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</si>
  <si>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</si>
  <si>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</si>
  <si>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</si>
  <si>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</si>
  <si>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</si>
  <si>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 xml:space="preserve">①経常収支比率：類似団体の平均を上回っており、健全な状態であるが、当該年度は稀にみる厳冬の影響により、融雪用等に水道が多く使われたものと思われ、その結果給水収益が増大したものの、今後も経費削減を進めるなどして経営の健全化に努める。
②累積欠損金比率：累積欠損金が発生しておらず、健全な状態である。
③流動比率：100％は超えているが、類似団体の平均に比べると低い状況にあり、抜本的な対策が必要である。
④企業債残高対給水収益比率：類似団体の平均に比べると倍以上高い状況である。給水収益は年々減少しており、企業債の発行を抑制する必要がある。
</t>
    </r>
    <r>
      <rPr>
        <sz val="11"/>
        <rFont val="ＭＳ ゴシック"/>
        <family val="3"/>
        <charset val="128"/>
      </rPr>
      <t>⑤料金回収率：給水に係る費用を料金収入で賄えており、健全な状態であるが、今後も100％を割り込まないように引き続き健全化に努める。</t>
    </r>
    <r>
      <rPr>
        <sz val="11"/>
        <color rgb="FF00B05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⑥給水原価：類似団体の平均に比べると低い数値となっており、今後も維持できるよう努める。</t>
    </r>
    <r>
      <rPr>
        <sz val="11"/>
        <color rgb="FF00B05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⑦施設利用率：類似団体の平均に比べると低い数値である。今後の給水人口の減少の推移も踏まえながら、施設の統廃合やダウンサイジング等検討を行う必要がある。</t>
    </r>
    <r>
      <rPr>
        <sz val="11"/>
        <color rgb="FF00B05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⑧有収率：類似団体の平均に比べるとかなり低く、効率が悪い状態にある。老朽管の更新や漏水調査等の実施により数値の改善に努めたい。</t>
    </r>
    <rPh sb="33" eb="35">
      <t>トウガイ</t>
    </rPh>
    <rPh sb="35" eb="37">
      <t>ネンド</t>
    </rPh>
    <rPh sb="38" eb="39">
      <t>マレ</t>
    </rPh>
    <rPh sb="42" eb="44">
      <t>ゲントウ</t>
    </rPh>
    <rPh sb="45" eb="47">
      <t>エイキョウ</t>
    </rPh>
    <rPh sb="51" eb="53">
      <t>ユウセツ</t>
    </rPh>
    <rPh sb="53" eb="54">
      <t>ヨウ</t>
    </rPh>
    <rPh sb="56" eb="58">
      <t>スイドウ</t>
    </rPh>
    <rPh sb="59" eb="60">
      <t>オオ</t>
    </rPh>
    <rPh sb="61" eb="62">
      <t>ツカ</t>
    </rPh>
    <rPh sb="68" eb="69">
      <t>オモ</t>
    </rPh>
    <rPh sb="74" eb="76">
      <t>ケッカ</t>
    </rPh>
    <rPh sb="76" eb="78">
      <t>キュウスイ</t>
    </rPh>
    <rPh sb="78" eb="80">
      <t>シュウエキ</t>
    </rPh>
    <rPh sb="81" eb="83">
      <t>ゾウダイ</t>
    </rPh>
    <rPh sb="92" eb="94">
      <t>ケイヒ</t>
    </rPh>
    <rPh sb="94" eb="96">
      <t>サクゲン</t>
    </rPh>
    <rPh sb="97" eb="98">
      <t>スス</t>
    </rPh>
    <rPh sb="104" eb="106">
      <t>ケイエイ</t>
    </rPh>
    <rPh sb="107" eb="110">
      <t>ケンゼンカ</t>
    </rPh>
    <rPh sb="111" eb="112">
      <t>ツト</t>
    </rPh>
    <rPh sb="150" eb="152">
      <t>リュウドウ</t>
    </rPh>
    <rPh sb="152" eb="154">
      <t>ヒリツ</t>
    </rPh>
    <rPh sb="160" eb="161">
      <t>コ</t>
    </rPh>
    <rPh sb="167" eb="169">
      <t>ルイジ</t>
    </rPh>
    <rPh sb="169" eb="171">
      <t>ダンタイ</t>
    </rPh>
    <rPh sb="172" eb="174">
      <t>ヘイキン</t>
    </rPh>
    <rPh sb="175" eb="176">
      <t>クラ</t>
    </rPh>
    <rPh sb="179" eb="180">
      <t>ヒク</t>
    </rPh>
    <rPh sb="181" eb="183">
      <t>ジョウキョウ</t>
    </rPh>
    <rPh sb="187" eb="190">
      <t>バッポンテキ</t>
    </rPh>
    <rPh sb="191" eb="193">
      <t>タイサク</t>
    </rPh>
    <rPh sb="194" eb="196">
      <t>ヒツヨウ</t>
    </rPh>
    <rPh sb="202" eb="204">
      <t>キギョウ</t>
    </rPh>
    <rPh sb="204" eb="205">
      <t>サイ</t>
    </rPh>
    <rPh sb="205" eb="207">
      <t>ザンダカ</t>
    </rPh>
    <rPh sb="207" eb="208">
      <t>タイ</t>
    </rPh>
    <rPh sb="208" eb="210">
      <t>キュウスイ</t>
    </rPh>
    <rPh sb="210" eb="212">
      <t>シュウエキ</t>
    </rPh>
    <rPh sb="212" eb="214">
      <t>ヒリツ</t>
    </rPh>
    <rPh sb="215" eb="217">
      <t>ルイジ</t>
    </rPh>
    <rPh sb="217" eb="219">
      <t>ダンタイ</t>
    </rPh>
    <rPh sb="220" eb="222">
      <t>ヘイキン</t>
    </rPh>
    <rPh sb="223" eb="224">
      <t>クラ</t>
    </rPh>
    <rPh sb="227" eb="230">
      <t>バイイジョウ</t>
    </rPh>
    <rPh sb="230" eb="231">
      <t>タカ</t>
    </rPh>
    <rPh sb="232" eb="234">
      <t>ジョウキョウ</t>
    </rPh>
    <rPh sb="238" eb="240">
      <t>キュウスイ</t>
    </rPh>
    <rPh sb="240" eb="242">
      <t>シュウエキ</t>
    </rPh>
    <rPh sb="243" eb="245">
      <t>ネンネン</t>
    </rPh>
    <rPh sb="245" eb="247">
      <t>ゲンショウ</t>
    </rPh>
    <rPh sb="252" eb="254">
      <t>キギョウ</t>
    </rPh>
    <rPh sb="254" eb="255">
      <t>サイ</t>
    </rPh>
    <rPh sb="256" eb="258">
      <t>ハッコウ</t>
    </rPh>
    <rPh sb="259" eb="261">
      <t>ヨクセイ</t>
    </rPh>
    <rPh sb="263" eb="265">
      <t>ヒツヨウ</t>
    </rPh>
    <rPh sb="271" eb="273">
      <t>リョウキン</t>
    </rPh>
    <rPh sb="273" eb="275">
      <t>カイシュウ</t>
    </rPh>
    <rPh sb="275" eb="276">
      <t>リツ</t>
    </rPh>
    <rPh sb="277" eb="279">
      <t>キュウスイ</t>
    </rPh>
    <rPh sb="280" eb="281">
      <t>カカ</t>
    </rPh>
    <rPh sb="282" eb="284">
      <t>ヒヨウ</t>
    </rPh>
    <rPh sb="285" eb="287">
      <t>リョウキン</t>
    </rPh>
    <rPh sb="287" eb="289">
      <t>シュウニュウ</t>
    </rPh>
    <rPh sb="290" eb="291">
      <t>マカナ</t>
    </rPh>
    <rPh sb="296" eb="298">
      <t>ケンゼン</t>
    </rPh>
    <rPh sb="299" eb="301">
      <t>ジョウタイ</t>
    </rPh>
    <rPh sb="306" eb="308">
      <t>コンゴ</t>
    </rPh>
    <rPh sb="314" eb="315">
      <t>ワ</t>
    </rPh>
    <rPh sb="316" eb="317">
      <t>コ</t>
    </rPh>
    <rPh sb="323" eb="324">
      <t>ヒ</t>
    </rPh>
    <rPh sb="325" eb="326">
      <t>ツヅ</t>
    </rPh>
    <rPh sb="327" eb="330">
      <t>ケンゼンカ</t>
    </rPh>
    <rPh sb="331" eb="332">
      <t>ツト</t>
    </rPh>
    <rPh sb="337" eb="339">
      <t>キュウスイ</t>
    </rPh>
    <rPh sb="339" eb="341">
      <t>ゲンカ</t>
    </rPh>
    <rPh sb="342" eb="344">
      <t>ルイジ</t>
    </rPh>
    <rPh sb="344" eb="346">
      <t>ダンタイ</t>
    </rPh>
    <rPh sb="347" eb="349">
      <t>ヘイキン</t>
    </rPh>
    <rPh sb="350" eb="351">
      <t>クラ</t>
    </rPh>
    <rPh sb="354" eb="355">
      <t>ヒク</t>
    </rPh>
    <rPh sb="356" eb="358">
      <t>スウチ</t>
    </rPh>
    <rPh sb="365" eb="367">
      <t>コンゴ</t>
    </rPh>
    <rPh sb="368" eb="370">
      <t>イジ</t>
    </rPh>
    <rPh sb="375" eb="376">
      <t>ツト</t>
    </rPh>
    <rPh sb="381" eb="383">
      <t>シセツ</t>
    </rPh>
    <rPh sb="383" eb="386">
      <t>リヨウリツ</t>
    </rPh>
    <rPh sb="387" eb="389">
      <t>ルイジ</t>
    </rPh>
    <rPh sb="389" eb="391">
      <t>ダンタイ</t>
    </rPh>
    <rPh sb="392" eb="394">
      <t>ヘイキン</t>
    </rPh>
    <rPh sb="395" eb="396">
      <t>クラ</t>
    </rPh>
    <rPh sb="399" eb="400">
      <t>ヒク</t>
    </rPh>
    <rPh sb="401" eb="403">
      <t>スウチ</t>
    </rPh>
    <rPh sb="407" eb="409">
      <t>コンゴ</t>
    </rPh>
    <rPh sb="410" eb="412">
      <t>キュウスイ</t>
    </rPh>
    <rPh sb="412" eb="414">
      <t>ジンコウ</t>
    </rPh>
    <rPh sb="415" eb="417">
      <t>ゲンショウ</t>
    </rPh>
    <rPh sb="418" eb="420">
      <t>スイイ</t>
    </rPh>
    <rPh sb="421" eb="422">
      <t>フ</t>
    </rPh>
    <rPh sb="428" eb="430">
      <t>シセツ</t>
    </rPh>
    <rPh sb="431" eb="434">
      <t>トウハイゴウ</t>
    </rPh>
    <rPh sb="443" eb="444">
      <t>トウ</t>
    </rPh>
    <rPh sb="444" eb="446">
      <t>ケントウ</t>
    </rPh>
    <rPh sb="447" eb="448">
      <t>オコナ</t>
    </rPh>
    <rPh sb="449" eb="451">
      <t>ヒツヨウ</t>
    </rPh>
    <rPh sb="457" eb="459">
      <t>ユウシュウ</t>
    </rPh>
    <rPh sb="459" eb="460">
      <t>リツ</t>
    </rPh>
    <rPh sb="461" eb="463">
      <t>ルイジ</t>
    </rPh>
    <rPh sb="463" eb="465">
      <t>ダンタイ</t>
    </rPh>
    <rPh sb="466" eb="468">
      <t>ヘイキン</t>
    </rPh>
    <rPh sb="469" eb="470">
      <t>クラ</t>
    </rPh>
    <rPh sb="476" eb="477">
      <t>ヒク</t>
    </rPh>
    <rPh sb="479" eb="481">
      <t>コウリツ</t>
    </rPh>
    <rPh sb="482" eb="483">
      <t>ワル</t>
    </rPh>
    <rPh sb="484" eb="486">
      <t>ジョウタイ</t>
    </rPh>
    <rPh sb="490" eb="492">
      <t>ロウキュウ</t>
    </rPh>
    <rPh sb="492" eb="493">
      <t>カン</t>
    </rPh>
    <rPh sb="494" eb="496">
      <t>コウシン</t>
    </rPh>
    <rPh sb="497" eb="499">
      <t>ロウスイ</t>
    </rPh>
    <rPh sb="499" eb="501">
      <t>チョウサ</t>
    </rPh>
    <rPh sb="501" eb="502">
      <t>トウ</t>
    </rPh>
    <rPh sb="503" eb="505">
      <t>ジッシ</t>
    </rPh>
    <rPh sb="508" eb="510">
      <t>スウチ</t>
    </rPh>
    <rPh sb="511" eb="513">
      <t>カイゼン</t>
    </rPh>
    <rPh sb="514" eb="515">
      <t>ツト</t>
    </rPh>
    <phoneticPr fontId="16"/>
  </si>
  <si>
    <r>
      <rPr>
        <sz val="11"/>
        <rFont val="ＭＳ ゴシック"/>
        <family val="3"/>
        <charset val="128"/>
      </rPr>
      <t>①有形固定資産減価償却率：類似団体の平均と同程度であるが、施設の老朽化の状況を把握し、計画的に更新等を進めていく必要がある。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②管路経年化率：類似団体の平均と比べると低い数値であるが、引き続き管路の更新を適切に実施する。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③管路更新率：類似団体の平均と同程度あるが、基幹管路を中心に計画的に管路更新に努めたい。</t>
    </r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ルイジ</t>
    </rPh>
    <rPh sb="15" eb="17">
      <t>ダンタイ</t>
    </rPh>
    <rPh sb="18" eb="20">
      <t>ヘイキン</t>
    </rPh>
    <rPh sb="21" eb="24">
      <t>ドウテイド</t>
    </rPh>
    <rPh sb="29" eb="31">
      <t>シセツ</t>
    </rPh>
    <rPh sb="32" eb="35">
      <t>ロウキュウカ</t>
    </rPh>
    <rPh sb="36" eb="38">
      <t>ジョウキョウ</t>
    </rPh>
    <rPh sb="39" eb="41">
      <t>ハアク</t>
    </rPh>
    <rPh sb="43" eb="45">
      <t>ケイカク</t>
    </rPh>
    <rPh sb="45" eb="46">
      <t>テキ</t>
    </rPh>
    <rPh sb="47" eb="49">
      <t>コウシン</t>
    </rPh>
    <rPh sb="49" eb="50">
      <t>トウ</t>
    </rPh>
    <rPh sb="51" eb="52">
      <t>スス</t>
    </rPh>
    <rPh sb="56" eb="58">
      <t>ヒツヨウ</t>
    </rPh>
    <rPh sb="64" eb="66">
      <t>カンロ</t>
    </rPh>
    <rPh sb="66" eb="69">
      <t>ケイネンカ</t>
    </rPh>
    <rPh sb="69" eb="70">
      <t>リツ</t>
    </rPh>
    <rPh sb="71" eb="73">
      <t>ルイジ</t>
    </rPh>
    <rPh sb="73" eb="75">
      <t>ダンタイ</t>
    </rPh>
    <rPh sb="76" eb="78">
      <t>ヘイキン</t>
    </rPh>
    <rPh sb="79" eb="80">
      <t>クラ</t>
    </rPh>
    <rPh sb="83" eb="84">
      <t>ヒク</t>
    </rPh>
    <rPh sb="85" eb="87">
      <t>スウチ</t>
    </rPh>
    <rPh sb="92" eb="93">
      <t>ヒ</t>
    </rPh>
    <rPh sb="94" eb="95">
      <t>ツヅ</t>
    </rPh>
    <rPh sb="96" eb="98">
      <t>カンロ</t>
    </rPh>
    <rPh sb="99" eb="101">
      <t>コウシン</t>
    </rPh>
    <rPh sb="102" eb="104">
      <t>テキセツ</t>
    </rPh>
    <rPh sb="105" eb="107">
      <t>ジッシ</t>
    </rPh>
    <rPh sb="112" eb="114">
      <t>カンロ</t>
    </rPh>
    <rPh sb="114" eb="116">
      <t>コウシン</t>
    </rPh>
    <rPh sb="116" eb="117">
      <t>リツ</t>
    </rPh>
    <rPh sb="118" eb="120">
      <t>ルイジ</t>
    </rPh>
    <rPh sb="120" eb="122">
      <t>ダンタイ</t>
    </rPh>
    <rPh sb="123" eb="125">
      <t>ヘイキン</t>
    </rPh>
    <rPh sb="126" eb="129">
      <t>ドウテイド</t>
    </rPh>
    <rPh sb="133" eb="135">
      <t>キカン</t>
    </rPh>
    <rPh sb="135" eb="137">
      <t>カンロ</t>
    </rPh>
    <rPh sb="138" eb="140">
      <t>チュウシン</t>
    </rPh>
    <rPh sb="141" eb="144">
      <t>ケイカクテキ</t>
    </rPh>
    <rPh sb="145" eb="147">
      <t>カンロ</t>
    </rPh>
    <rPh sb="147" eb="149">
      <t>コウシン</t>
    </rPh>
    <rPh sb="150" eb="151">
      <t>ツト</t>
    </rPh>
    <phoneticPr fontId="16"/>
  </si>
  <si>
    <t>　現在のところ、経営状態については、概ね健全であると言えるが、人口の減少や節水型水道機器の普及により、給水収益は年々減少しており、今後、経常収支の黒字が次第に減少することが予測される。
　また一方で、老朽化した施設や管路の更新を計画的に進めていく上で、安定した財源の確保が必要となるが、企業債借入額を抑制し、健全な経営を維持するためには、料金の改定を検討する必要がある。
  今後も、「魚津市水道事業経営計画」（平成26年度策定。計画期間：平成27年度～平成36年度）を基本としながら、計画の進捗状況の把握や現状の経営分析等を行なうとともに、補助事業の活用や更新施設のダウンサイジング化などに取りくみ、健全な事業経営の維持に努める。</t>
    <rPh sb="1" eb="3">
      <t>ゲンザイ</t>
    </rPh>
    <rPh sb="8" eb="10">
      <t>ケイエイ</t>
    </rPh>
    <rPh sb="10" eb="12">
      <t>ジョウタイ</t>
    </rPh>
    <rPh sb="18" eb="19">
      <t>オオム</t>
    </rPh>
    <rPh sb="20" eb="22">
      <t>ケンゼン</t>
    </rPh>
    <rPh sb="26" eb="27">
      <t>イ</t>
    </rPh>
    <rPh sb="31" eb="33">
      <t>ジンコウ</t>
    </rPh>
    <rPh sb="34" eb="36">
      <t>ゲンショウ</t>
    </rPh>
    <rPh sb="37" eb="40">
      <t>セッスイガタ</t>
    </rPh>
    <rPh sb="40" eb="42">
      <t>スイドウ</t>
    </rPh>
    <rPh sb="42" eb="44">
      <t>キキ</t>
    </rPh>
    <rPh sb="45" eb="47">
      <t>フキュウ</t>
    </rPh>
    <rPh sb="51" eb="53">
      <t>キュウスイ</t>
    </rPh>
    <rPh sb="53" eb="55">
      <t>シュウエキ</t>
    </rPh>
    <rPh sb="56" eb="58">
      <t>ネンネン</t>
    </rPh>
    <rPh sb="58" eb="60">
      <t>ゲンショウ</t>
    </rPh>
    <rPh sb="65" eb="67">
      <t>コンゴ</t>
    </rPh>
    <rPh sb="68" eb="70">
      <t>ケイジョウ</t>
    </rPh>
    <rPh sb="70" eb="72">
      <t>シュウシ</t>
    </rPh>
    <rPh sb="73" eb="75">
      <t>クロジ</t>
    </rPh>
    <rPh sb="79" eb="81">
      <t>ゲンショウ</t>
    </rPh>
    <rPh sb="86" eb="88">
      <t>ヨソク</t>
    </rPh>
    <rPh sb="96" eb="98">
      <t>イッポウ</t>
    </rPh>
    <rPh sb="100" eb="103">
      <t>ロウキュウカ</t>
    </rPh>
    <rPh sb="105" eb="107">
      <t>シセツ</t>
    </rPh>
    <rPh sb="108" eb="110">
      <t>カンロ</t>
    </rPh>
    <rPh sb="111" eb="113">
      <t>コウシン</t>
    </rPh>
    <rPh sb="114" eb="117">
      <t>ケイカクテキ</t>
    </rPh>
    <rPh sb="118" eb="119">
      <t>スス</t>
    </rPh>
    <rPh sb="123" eb="124">
      <t>ウエ</t>
    </rPh>
    <rPh sb="126" eb="128">
      <t>アンテイ</t>
    </rPh>
    <rPh sb="130" eb="132">
      <t>ザイゲン</t>
    </rPh>
    <rPh sb="133" eb="135">
      <t>カクホ</t>
    </rPh>
    <rPh sb="136" eb="138">
      <t>ヒツヨウ</t>
    </rPh>
    <rPh sb="143" eb="145">
      <t>キギョウ</t>
    </rPh>
    <rPh sb="145" eb="146">
      <t>サイ</t>
    </rPh>
    <rPh sb="146" eb="148">
      <t>カリイレ</t>
    </rPh>
    <rPh sb="148" eb="149">
      <t>ガク</t>
    </rPh>
    <rPh sb="150" eb="152">
      <t>ヨクセイ</t>
    </rPh>
    <rPh sb="154" eb="156">
      <t>ケンゼン</t>
    </rPh>
    <rPh sb="157" eb="159">
      <t>ケイエイ</t>
    </rPh>
    <rPh sb="160" eb="162">
      <t>イジ</t>
    </rPh>
    <rPh sb="169" eb="171">
      <t>リョウキン</t>
    </rPh>
    <rPh sb="172" eb="174">
      <t>カイテイ</t>
    </rPh>
    <rPh sb="175" eb="177">
      <t>ケントウ</t>
    </rPh>
    <rPh sb="179" eb="181">
      <t>ヒツヨウ</t>
    </rPh>
    <rPh sb="188" eb="190">
      <t>コンゴ</t>
    </rPh>
    <rPh sb="193" eb="196">
      <t>ウオヅシ</t>
    </rPh>
    <rPh sb="196" eb="198">
      <t>スイドウ</t>
    </rPh>
    <rPh sb="198" eb="200">
      <t>ジギョウ</t>
    </rPh>
    <rPh sb="200" eb="202">
      <t>ケイエイ</t>
    </rPh>
    <rPh sb="202" eb="204">
      <t>ケイカク</t>
    </rPh>
    <rPh sb="206" eb="208">
      <t>ヘイセイ</t>
    </rPh>
    <rPh sb="210" eb="212">
      <t>ネンド</t>
    </rPh>
    <rPh sb="212" eb="214">
      <t>サクテイ</t>
    </rPh>
    <rPh sb="215" eb="217">
      <t>ケイカク</t>
    </rPh>
    <rPh sb="217" eb="219">
      <t>キカン</t>
    </rPh>
    <rPh sb="220" eb="222">
      <t>ヘイセイ</t>
    </rPh>
    <rPh sb="224" eb="226">
      <t>ネンド</t>
    </rPh>
    <rPh sb="227" eb="229">
      <t>ヘイセイ</t>
    </rPh>
    <rPh sb="231" eb="233">
      <t>ネンド</t>
    </rPh>
    <rPh sb="235" eb="237">
      <t>キホン</t>
    </rPh>
    <rPh sb="243" eb="245">
      <t>ケイカク</t>
    </rPh>
    <rPh sb="246" eb="248">
      <t>シンチョク</t>
    </rPh>
    <rPh sb="248" eb="250">
      <t>ジョウキョウ</t>
    </rPh>
    <rPh sb="251" eb="253">
      <t>ハアク</t>
    </rPh>
    <rPh sb="254" eb="256">
      <t>ゲンジョウ</t>
    </rPh>
    <rPh sb="257" eb="259">
      <t>ケイエイ</t>
    </rPh>
    <rPh sb="259" eb="261">
      <t>ブンセキ</t>
    </rPh>
    <rPh sb="261" eb="262">
      <t>トウ</t>
    </rPh>
    <rPh sb="263" eb="264">
      <t>オコ</t>
    </rPh>
    <rPh sb="271" eb="273">
      <t>ホジョ</t>
    </rPh>
    <rPh sb="273" eb="275">
      <t>ジギョウ</t>
    </rPh>
    <rPh sb="276" eb="278">
      <t>カツヨウ</t>
    </rPh>
    <rPh sb="279" eb="281">
      <t>コウシン</t>
    </rPh>
    <rPh sb="281" eb="283">
      <t>シセツ</t>
    </rPh>
    <rPh sb="292" eb="293">
      <t>カ</t>
    </rPh>
    <rPh sb="296" eb="297">
      <t>ト</t>
    </rPh>
    <rPh sb="301" eb="303">
      <t>ケンゼン</t>
    </rPh>
    <rPh sb="304" eb="306">
      <t>ジギョウ</t>
    </rPh>
    <rPh sb="306" eb="308">
      <t>ケイエイ</t>
    </rPh>
    <rPh sb="309" eb="311">
      <t>イジ</t>
    </rPh>
    <rPh sb="312" eb="313">
      <t>ツト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</si>
</sst>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00B05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0.77</c:v>
                </c:pt>
                <c:pt idx="2">
                  <c:v>0.5</c:v>
                </c:pt>
                <c:pt idx="3">
                  <c:v>0.36</c:v>
                </c:pt>
                <c:pt idx="4">
                  <c:v>0.56000000000000005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12-4374-AD63-BB60B2069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12616"/>
        <c:axId val="116413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12-4374-AD63-BB60B2069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12616"/>
        <c:axId val="116413400"/>
      </c:lineChart>
      <c:dateAx>
        <c:axId val="116412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413400"/>
        <c:crosses val="autoZero"/>
        <c:auto val="1"/>
        <c:lblOffset val="100"/>
        <c:baseTimeUnit val="years"/>
      </c:dateAx>
      <c:valAx>
        <c:axId val="116413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412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39.82</c:v>
                </c:pt>
                <c:pt idx="1">
                  <c:v>39.83</c:v>
                </c:pt>
                <c:pt idx="2">
                  <c:v>39.729999999999997</c:v>
                </c:pt>
                <c:pt idx="3">
                  <c:v>40.15</c:v>
                </c:pt>
                <c:pt idx="4">
                  <c:v>40.5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99-4512-B580-36C394B4C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845456"/>
        <c:axId val="370249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59.23</c:v>
                </c:pt>
                <c:pt idx="1">
                  <c:v>58.58</c:v>
                </c:pt>
                <c:pt idx="2">
                  <c:v>58.53</c:v>
                </c:pt>
                <c:pt idx="3">
                  <c:v>59.01</c:v>
                </c:pt>
                <c:pt idx="4">
                  <c:v>60.03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99-4512-B580-36C394B4C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845456"/>
        <c:axId val="370249688"/>
      </c:lineChart>
      <c:dateAx>
        <c:axId val="36984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249688"/>
        <c:crosses val="autoZero"/>
        <c:auto val="1"/>
        <c:lblOffset val="100"/>
        <c:baseTimeUnit val="years"/>
      </c:dateAx>
      <c:valAx>
        <c:axId val="370249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84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84.29</c:v>
                </c:pt>
                <c:pt idx="2">
                  <c:v>83.18</c:v>
                </c:pt>
                <c:pt idx="3">
                  <c:v>81.99</c:v>
                </c:pt>
                <c:pt idx="4">
                  <c:v>81.8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7-4CA0-8B09-744C2A20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907944"/>
        <c:axId val="37025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85.23</c:v>
                </c:pt>
                <c:pt idx="2">
                  <c:v>85.26</c:v>
                </c:pt>
                <c:pt idx="3">
                  <c:v>85.37</c:v>
                </c:pt>
                <c:pt idx="4">
                  <c:v>84.81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97-4CA0-8B09-744C2A20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907944"/>
        <c:axId val="370250864"/>
      </c:lineChart>
      <c:dateAx>
        <c:axId val="369907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250864"/>
        <c:crosses val="autoZero"/>
        <c:auto val="1"/>
        <c:lblOffset val="100"/>
        <c:baseTimeUnit val="years"/>
      </c:dateAx>
      <c:valAx>
        <c:axId val="37025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907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112.03</c:v>
                </c:pt>
                <c:pt idx="1">
                  <c:v>109.09</c:v>
                </c:pt>
                <c:pt idx="2">
                  <c:v>114.13</c:v>
                </c:pt>
                <c:pt idx="3">
                  <c:v>111.71</c:v>
                </c:pt>
                <c:pt idx="4">
                  <c:v>115.35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BF-4F3F-9C6E-4A0BA42AB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14576"/>
        <c:axId val="116414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106.89</c:v>
                </c:pt>
                <c:pt idx="1">
                  <c:v>109.04</c:v>
                </c:pt>
                <c:pt idx="2">
                  <c:v>109.64</c:v>
                </c:pt>
                <c:pt idx="3">
                  <c:v>110.95</c:v>
                </c:pt>
                <c:pt idx="4">
                  <c:v>110.68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BF-4F3F-9C6E-4A0BA42AB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14576"/>
        <c:axId val="116414968"/>
      </c:lineChart>
      <c:dateAx>
        <c:axId val="11641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414968"/>
        <c:crosses val="autoZero"/>
        <c:auto val="1"/>
        <c:lblOffset val="100"/>
        <c:baseTimeUnit val="years"/>
      </c:dateAx>
      <c:valAx>
        <c:axId val="116414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41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43.34</c:v>
                </c:pt>
                <c:pt idx="1">
                  <c:v>44.57</c:v>
                </c:pt>
                <c:pt idx="2">
                  <c:v>46.08</c:v>
                </c:pt>
                <c:pt idx="3">
                  <c:v>47.84</c:v>
                </c:pt>
                <c:pt idx="4">
                  <c:v>45.64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24-456C-9301-33D2EF5DC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842320"/>
        <c:axId val="36984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37.340000000000003</c:v>
                </c:pt>
                <c:pt idx="1">
                  <c:v>44.31</c:v>
                </c:pt>
                <c:pt idx="2">
                  <c:v>45.75</c:v>
                </c:pt>
                <c:pt idx="3">
                  <c:v>46.9</c:v>
                </c:pt>
                <c:pt idx="4">
                  <c:v>47.28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24-456C-9301-33D2EF5DC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842320"/>
        <c:axId val="369842712"/>
      </c:lineChart>
      <c:dateAx>
        <c:axId val="36984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842712"/>
        <c:crosses val="autoZero"/>
        <c:auto val="1"/>
        <c:lblOffset val="100"/>
        <c:baseTimeUnit val="years"/>
      </c:dateAx>
      <c:valAx>
        <c:axId val="36984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84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6.01</c:v>
                </c:pt>
                <c:pt idx="1">
                  <c:v>6.89</c:v>
                </c:pt>
                <c:pt idx="2">
                  <c:v>0.5</c:v>
                </c:pt>
                <c:pt idx="3">
                  <c:v>1.42</c:v>
                </c:pt>
                <c:pt idx="4">
                  <c:v>1.08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47-44E3-9367-E07711F18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843888"/>
        <c:axId val="369844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8.39</c:v>
                </c:pt>
                <c:pt idx="1">
                  <c:v>10.09</c:v>
                </c:pt>
                <c:pt idx="2">
                  <c:v>10.54</c:v>
                </c:pt>
                <c:pt idx="3">
                  <c:v>12.03</c:v>
                </c:pt>
                <c:pt idx="4">
                  <c:v>12.19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47-44E3-9367-E07711F18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843888"/>
        <c:axId val="369844280"/>
      </c:lineChart>
      <c:dateAx>
        <c:axId val="369843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844280"/>
        <c:crosses val="autoZero"/>
        <c:auto val="1"/>
        <c:lblOffset val="100"/>
        <c:baseTimeUnit val="years"/>
      </c:dateAx>
      <c:valAx>
        <c:axId val="369844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843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74-40FE-900C-D213E9ABA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906376"/>
        <c:axId val="369906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7.76</c:v>
                </c:pt>
                <c:pt idx="1">
                  <c:v>3.77</c:v>
                </c:pt>
                <c:pt idx="2">
                  <c:v>3.62</c:v>
                </c:pt>
                <c:pt idx="3">
                  <c:v>3.91</c:v>
                </c:pt>
                <c:pt idx="4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74-40FE-900C-D213E9ABA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906376"/>
        <c:axId val="369906768"/>
      </c:lineChart>
      <c:dateAx>
        <c:axId val="369906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906768"/>
        <c:crosses val="autoZero"/>
        <c:auto val="1"/>
        <c:lblOffset val="100"/>
        <c:baseTimeUnit val="years"/>
      </c:dateAx>
      <c:valAx>
        <c:axId val="36990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906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459.72</c:v>
                </c:pt>
                <c:pt idx="1">
                  <c:v>162.44999999999999</c:v>
                </c:pt>
                <c:pt idx="2">
                  <c:v>198.07</c:v>
                </c:pt>
                <c:pt idx="3">
                  <c:v>169.55</c:v>
                </c:pt>
                <c:pt idx="4">
                  <c:v>178.06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D1-4287-87C1-BAA372482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908336"/>
        <c:axId val="369908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909.68</c:v>
                </c:pt>
                <c:pt idx="1">
                  <c:v>382.09</c:v>
                </c:pt>
                <c:pt idx="2">
                  <c:v>371.31</c:v>
                </c:pt>
                <c:pt idx="3">
                  <c:v>377.63</c:v>
                </c:pt>
                <c:pt idx="4">
                  <c:v>357.34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D1-4287-87C1-BAA372482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908336"/>
        <c:axId val="369908728"/>
      </c:lineChart>
      <c:dateAx>
        <c:axId val="36990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908728"/>
        <c:crosses val="autoZero"/>
        <c:auto val="1"/>
        <c:lblOffset val="100"/>
        <c:baseTimeUnit val="years"/>
      </c:dateAx>
      <c:valAx>
        <c:axId val="369908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90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736.65</c:v>
                </c:pt>
                <c:pt idx="1">
                  <c:v>728.29</c:v>
                </c:pt>
                <c:pt idx="2">
                  <c:v>760.5</c:v>
                </c:pt>
                <c:pt idx="3">
                  <c:v>846.42</c:v>
                </c:pt>
                <c:pt idx="4">
                  <c:v>830.08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32-4538-8D30-33FA716A1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905984"/>
        <c:axId val="369905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382.65</c:v>
                </c:pt>
                <c:pt idx="1">
                  <c:v>385.06</c:v>
                </c:pt>
                <c:pt idx="2">
                  <c:v>373.09</c:v>
                </c:pt>
                <c:pt idx="3">
                  <c:v>364.71</c:v>
                </c:pt>
                <c:pt idx="4">
                  <c:v>373.69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32-4538-8D30-33FA716A1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905984"/>
        <c:axId val="369905592"/>
      </c:lineChart>
      <c:dateAx>
        <c:axId val="36990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905592"/>
        <c:crosses val="autoZero"/>
        <c:auto val="1"/>
        <c:lblOffset val="100"/>
        <c:baseTimeUnit val="years"/>
      </c:dateAx>
      <c:valAx>
        <c:axId val="369905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90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106.42</c:v>
                </c:pt>
                <c:pt idx="1">
                  <c:v>104.55</c:v>
                </c:pt>
                <c:pt idx="2">
                  <c:v>108.87</c:v>
                </c:pt>
                <c:pt idx="3">
                  <c:v>106.47</c:v>
                </c:pt>
                <c:pt idx="4">
                  <c:v>108.78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0-4A81-A27B-93446FC63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966720"/>
        <c:axId val="369967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96.1</c:v>
                </c:pt>
                <c:pt idx="1">
                  <c:v>99.07</c:v>
                </c:pt>
                <c:pt idx="2">
                  <c:v>99.99</c:v>
                </c:pt>
                <c:pt idx="3">
                  <c:v>100.65</c:v>
                </c:pt>
                <c:pt idx="4">
                  <c:v>99.87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80-4A81-A27B-93446FC63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966720"/>
        <c:axId val="369967112"/>
      </c:lineChart>
      <c:dateAx>
        <c:axId val="36996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967112"/>
        <c:crosses val="autoZero"/>
        <c:auto val="1"/>
        <c:lblOffset val="100"/>
        <c:baseTimeUnit val="years"/>
      </c:dateAx>
      <c:valAx>
        <c:axId val="369967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96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139.25</c:v>
                </c:pt>
                <c:pt idx="1">
                  <c:v>143.02000000000001</c:v>
                </c:pt>
                <c:pt idx="2">
                  <c:v>136.4</c:v>
                </c:pt>
                <c:pt idx="3">
                  <c:v>139.68</c:v>
                </c:pt>
                <c:pt idx="4">
                  <c:v>136.83000000000001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1A-4D11-A8A5-78C744F71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968288"/>
        <c:axId val="369968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178.39</c:v>
                </c:pt>
                <c:pt idx="1">
                  <c:v>173.03</c:v>
                </c:pt>
                <c:pt idx="2">
                  <c:v>171.15</c:v>
                </c:pt>
                <c:pt idx="3">
                  <c:v>170.19</c:v>
                </c:pt>
                <c:pt idx="4">
                  <c:v>171.81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1A-4D11-A8A5-78C744F71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968288"/>
        <c:axId val="369968680"/>
      </c:lineChart>
      <c:dateAx>
        <c:axId val="36996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968680"/>
        <c:crosses val="autoZero"/>
        <c:auto val="1"/>
        <c:lblOffset val="100"/>
        <c:baseTimeUnit val="years"/>
      </c:dateAx>
      <c:valAx>
        <c:axId val="369968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96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4" t="str">
        <f>データ!H6</f>
        <v>富山県　魚津市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A5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42340</v>
      </c>
      <c r="AM8" s="59"/>
      <c r="AN8" s="59"/>
      <c r="AO8" s="59"/>
      <c r="AP8" s="59"/>
      <c r="AQ8" s="59"/>
      <c r="AR8" s="59"/>
      <c r="AS8" s="59"/>
      <c r="AT8" s="50">
        <f>データ!$S$6</f>
        <v>200.61</v>
      </c>
      <c r="AU8" s="51"/>
      <c r="AV8" s="51"/>
      <c r="AW8" s="51"/>
      <c r="AX8" s="51"/>
      <c r="AY8" s="51"/>
      <c r="AZ8" s="51"/>
      <c r="BA8" s="51"/>
      <c r="BB8" s="52">
        <f>データ!$T$6</f>
        <v>211.06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42.8</v>
      </c>
      <c r="J10" s="51"/>
      <c r="K10" s="51"/>
      <c r="L10" s="51"/>
      <c r="M10" s="51"/>
      <c r="N10" s="51"/>
      <c r="O10" s="62"/>
      <c r="P10" s="52">
        <f>データ!$P$6</f>
        <v>85.29</v>
      </c>
      <c r="Q10" s="52"/>
      <c r="R10" s="52"/>
      <c r="S10" s="52"/>
      <c r="T10" s="52"/>
      <c r="U10" s="52"/>
      <c r="V10" s="52"/>
      <c r="W10" s="59">
        <f>データ!$Q$6</f>
        <v>2640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36013</v>
      </c>
      <c r="AM10" s="59"/>
      <c r="AN10" s="59"/>
      <c r="AO10" s="59"/>
      <c r="AP10" s="59"/>
      <c r="AQ10" s="59"/>
      <c r="AR10" s="59"/>
      <c r="AS10" s="59"/>
      <c r="AT10" s="50">
        <f>データ!$V$6</f>
        <v>32.549999999999997</v>
      </c>
      <c r="AU10" s="51"/>
      <c r="AV10" s="51"/>
      <c r="AW10" s="51"/>
      <c r="AX10" s="51"/>
      <c r="AY10" s="51"/>
      <c r="AZ10" s="51"/>
      <c r="BA10" s="51"/>
      <c r="BB10" s="52">
        <f>データ!$W$6</f>
        <v>1106.3900000000001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116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117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118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7Nz32V3djbcrz6tFhJn6JD6mu2lktj9fFo46bpWAEUYxxLBbfD6kgnargvWDiTTzp8khyGBiaZn45mpga6nwFg==" saltValue="15lPJpvIpgqVvE5ZD19/c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35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28" t="s">
        <v>64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65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66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67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68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69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70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71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72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73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74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75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28" t="s">
        <v>76</v>
      </c>
      <c r="B5" s="31"/>
      <c r="C5" s="31"/>
      <c r="D5" s="31"/>
      <c r="E5" s="31"/>
      <c r="F5" s="31"/>
      <c r="G5" s="31"/>
      <c r="H5" s="32" t="s">
        <v>77</v>
      </c>
      <c r="I5" s="32" t="s">
        <v>78</v>
      </c>
      <c r="J5" s="32" t="s">
        <v>79</v>
      </c>
      <c r="K5" s="32" t="s">
        <v>80</v>
      </c>
      <c r="L5" s="32" t="s">
        <v>81</v>
      </c>
      <c r="M5" s="32" t="s">
        <v>5</v>
      </c>
      <c r="N5" s="32" t="s">
        <v>82</v>
      </c>
      <c r="O5" s="32" t="s">
        <v>83</v>
      </c>
      <c r="P5" s="32" t="s">
        <v>84</v>
      </c>
      <c r="Q5" s="32" t="s">
        <v>85</v>
      </c>
      <c r="R5" s="32" t="s">
        <v>86</v>
      </c>
      <c r="S5" s="32" t="s">
        <v>87</v>
      </c>
      <c r="T5" s="32" t="s">
        <v>88</v>
      </c>
      <c r="U5" s="32" t="s">
        <v>89</v>
      </c>
      <c r="V5" s="32" t="s">
        <v>90</v>
      </c>
      <c r="W5" s="32" t="s">
        <v>91</v>
      </c>
      <c r="X5" s="32" t="s">
        <v>92</v>
      </c>
      <c r="Y5" s="32" t="s">
        <v>93</v>
      </c>
      <c r="Z5" s="32" t="s">
        <v>94</v>
      </c>
      <c r="AA5" s="32" t="s">
        <v>95</v>
      </c>
      <c r="AB5" s="32" t="s">
        <v>96</v>
      </c>
      <c r="AC5" s="32" t="s">
        <v>97</v>
      </c>
      <c r="AD5" s="32" t="s">
        <v>98</v>
      </c>
      <c r="AE5" s="32" t="s">
        <v>99</v>
      </c>
      <c r="AF5" s="32" t="s">
        <v>100</v>
      </c>
      <c r="AG5" s="32" t="s">
        <v>101</v>
      </c>
      <c r="AH5" s="32" t="s">
        <v>41</v>
      </c>
      <c r="AI5" s="32" t="s">
        <v>92</v>
      </c>
      <c r="AJ5" s="32" t="s">
        <v>93</v>
      </c>
      <c r="AK5" s="32" t="s">
        <v>94</v>
      </c>
      <c r="AL5" s="32" t="s">
        <v>95</v>
      </c>
      <c r="AM5" s="32" t="s">
        <v>96</v>
      </c>
      <c r="AN5" s="32" t="s">
        <v>97</v>
      </c>
      <c r="AO5" s="32" t="s">
        <v>98</v>
      </c>
      <c r="AP5" s="32" t="s">
        <v>99</v>
      </c>
      <c r="AQ5" s="32" t="s">
        <v>100</v>
      </c>
      <c r="AR5" s="32" t="s">
        <v>101</v>
      </c>
      <c r="AS5" s="32" t="s">
        <v>102</v>
      </c>
      <c r="AT5" s="32" t="s">
        <v>92</v>
      </c>
      <c r="AU5" s="32" t="s">
        <v>93</v>
      </c>
      <c r="AV5" s="32" t="s">
        <v>94</v>
      </c>
      <c r="AW5" s="32" t="s">
        <v>95</v>
      </c>
      <c r="AX5" s="32" t="s">
        <v>96</v>
      </c>
      <c r="AY5" s="32" t="s">
        <v>97</v>
      </c>
      <c r="AZ5" s="32" t="s">
        <v>98</v>
      </c>
      <c r="BA5" s="32" t="s">
        <v>99</v>
      </c>
      <c r="BB5" s="32" t="s">
        <v>100</v>
      </c>
      <c r="BC5" s="32" t="s">
        <v>101</v>
      </c>
      <c r="BD5" s="32" t="s">
        <v>102</v>
      </c>
      <c r="BE5" s="32" t="s">
        <v>92</v>
      </c>
      <c r="BF5" s="32" t="s">
        <v>93</v>
      </c>
      <c r="BG5" s="32" t="s">
        <v>94</v>
      </c>
      <c r="BH5" s="32" t="s">
        <v>95</v>
      </c>
      <c r="BI5" s="32" t="s">
        <v>96</v>
      </c>
      <c r="BJ5" s="32" t="s">
        <v>97</v>
      </c>
      <c r="BK5" s="32" t="s">
        <v>98</v>
      </c>
      <c r="BL5" s="32" t="s">
        <v>99</v>
      </c>
      <c r="BM5" s="32" t="s">
        <v>100</v>
      </c>
      <c r="BN5" s="32" t="s">
        <v>101</v>
      </c>
      <c r="BO5" s="32" t="s">
        <v>102</v>
      </c>
      <c r="BP5" s="32" t="s">
        <v>92</v>
      </c>
      <c r="BQ5" s="32" t="s">
        <v>93</v>
      </c>
      <c r="BR5" s="32" t="s">
        <v>94</v>
      </c>
      <c r="BS5" s="32" t="s">
        <v>95</v>
      </c>
      <c r="BT5" s="32" t="s">
        <v>96</v>
      </c>
      <c r="BU5" s="32" t="s">
        <v>97</v>
      </c>
      <c r="BV5" s="32" t="s">
        <v>98</v>
      </c>
      <c r="BW5" s="32" t="s">
        <v>99</v>
      </c>
      <c r="BX5" s="32" t="s">
        <v>100</v>
      </c>
      <c r="BY5" s="32" t="s">
        <v>101</v>
      </c>
      <c r="BZ5" s="32" t="s">
        <v>102</v>
      </c>
      <c r="CA5" s="32" t="s">
        <v>92</v>
      </c>
      <c r="CB5" s="32" t="s">
        <v>93</v>
      </c>
      <c r="CC5" s="32" t="s">
        <v>94</v>
      </c>
      <c r="CD5" s="32" t="s">
        <v>95</v>
      </c>
      <c r="CE5" s="32" t="s">
        <v>96</v>
      </c>
      <c r="CF5" s="32" t="s">
        <v>97</v>
      </c>
      <c r="CG5" s="32" t="s">
        <v>98</v>
      </c>
      <c r="CH5" s="32" t="s">
        <v>99</v>
      </c>
      <c r="CI5" s="32" t="s">
        <v>100</v>
      </c>
      <c r="CJ5" s="32" t="s">
        <v>101</v>
      </c>
      <c r="CK5" s="32" t="s">
        <v>102</v>
      </c>
      <c r="CL5" s="32" t="s">
        <v>92</v>
      </c>
      <c r="CM5" s="32" t="s">
        <v>93</v>
      </c>
      <c r="CN5" s="32" t="s">
        <v>94</v>
      </c>
      <c r="CO5" s="32" t="s">
        <v>95</v>
      </c>
      <c r="CP5" s="32" t="s">
        <v>96</v>
      </c>
      <c r="CQ5" s="32" t="s">
        <v>97</v>
      </c>
      <c r="CR5" s="32" t="s">
        <v>98</v>
      </c>
      <c r="CS5" s="32" t="s">
        <v>99</v>
      </c>
      <c r="CT5" s="32" t="s">
        <v>100</v>
      </c>
      <c r="CU5" s="32" t="s">
        <v>101</v>
      </c>
      <c r="CV5" s="32" t="s">
        <v>102</v>
      </c>
      <c r="CW5" s="32" t="s">
        <v>92</v>
      </c>
      <c r="CX5" s="32" t="s">
        <v>93</v>
      </c>
      <c r="CY5" s="32" t="s">
        <v>94</v>
      </c>
      <c r="CZ5" s="32" t="s">
        <v>95</v>
      </c>
      <c r="DA5" s="32" t="s">
        <v>96</v>
      </c>
      <c r="DB5" s="32" t="s">
        <v>97</v>
      </c>
      <c r="DC5" s="32" t="s">
        <v>98</v>
      </c>
      <c r="DD5" s="32" t="s">
        <v>99</v>
      </c>
      <c r="DE5" s="32" t="s">
        <v>100</v>
      </c>
      <c r="DF5" s="32" t="s">
        <v>101</v>
      </c>
      <c r="DG5" s="32" t="s">
        <v>102</v>
      </c>
      <c r="DH5" s="32" t="s">
        <v>92</v>
      </c>
      <c r="DI5" s="32" t="s">
        <v>93</v>
      </c>
      <c r="DJ5" s="32" t="s">
        <v>94</v>
      </c>
      <c r="DK5" s="32" t="s">
        <v>95</v>
      </c>
      <c r="DL5" s="32" t="s">
        <v>96</v>
      </c>
      <c r="DM5" s="32" t="s">
        <v>97</v>
      </c>
      <c r="DN5" s="32" t="s">
        <v>98</v>
      </c>
      <c r="DO5" s="32" t="s">
        <v>99</v>
      </c>
      <c r="DP5" s="32" t="s">
        <v>100</v>
      </c>
      <c r="DQ5" s="32" t="s">
        <v>101</v>
      </c>
      <c r="DR5" s="32" t="s">
        <v>102</v>
      </c>
      <c r="DS5" s="32" t="s">
        <v>92</v>
      </c>
      <c r="DT5" s="32" t="s">
        <v>93</v>
      </c>
      <c r="DU5" s="32" t="s">
        <v>94</v>
      </c>
      <c r="DV5" s="32" t="s">
        <v>95</v>
      </c>
      <c r="DW5" s="32" t="s">
        <v>96</v>
      </c>
      <c r="DX5" s="32" t="s">
        <v>97</v>
      </c>
      <c r="DY5" s="32" t="s">
        <v>98</v>
      </c>
      <c r="DZ5" s="32" t="s">
        <v>99</v>
      </c>
      <c r="EA5" s="32" t="s">
        <v>100</v>
      </c>
      <c r="EB5" s="32" t="s">
        <v>101</v>
      </c>
      <c r="EC5" s="32" t="s">
        <v>102</v>
      </c>
      <c r="ED5" s="32" t="s">
        <v>92</v>
      </c>
      <c r="EE5" s="32" t="s">
        <v>93</v>
      </c>
      <c r="EF5" s="32" t="s">
        <v>94</v>
      </c>
      <c r="EG5" s="32" t="s">
        <v>95</v>
      </c>
      <c r="EH5" s="32" t="s">
        <v>96</v>
      </c>
      <c r="EI5" s="32" t="s">
        <v>97</v>
      </c>
      <c r="EJ5" s="32" t="s">
        <v>98</v>
      </c>
      <c r="EK5" s="32" t="s">
        <v>99</v>
      </c>
      <c r="EL5" s="32" t="s">
        <v>100</v>
      </c>
      <c r="EM5" s="32" t="s">
        <v>101</v>
      </c>
      <c r="EN5" s="32" t="s">
        <v>102</v>
      </c>
    </row>
    <row r="6" spans="1:144" s="36" customFormat="1">
      <c r="A6" s="28" t="s">
        <v>103</v>
      </c>
      <c r="B6" s="33">
        <f>B7</f>
        <v>2017</v>
      </c>
      <c r="C6" s="33">
        <f t="shared" ref="C6:W6" si="3">C7</f>
        <v>162043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富山県　魚津市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A5</v>
      </c>
      <c r="M6" s="33" t="str">
        <f t="shared" si="3"/>
        <v>非設置</v>
      </c>
      <c r="N6" s="34" t="str">
        <f t="shared" si="3"/>
        <v>-</v>
      </c>
      <c r="O6" s="34">
        <f t="shared" si="3"/>
        <v>42.8</v>
      </c>
      <c r="P6" s="34">
        <f t="shared" si="3"/>
        <v>85.29</v>
      </c>
      <c r="Q6" s="34">
        <f t="shared" si="3"/>
        <v>2640</v>
      </c>
      <c r="R6" s="34">
        <f t="shared" si="3"/>
        <v>42340</v>
      </c>
      <c r="S6" s="34">
        <f t="shared" si="3"/>
        <v>200.61</v>
      </c>
      <c r="T6" s="34">
        <f t="shared" si="3"/>
        <v>211.06</v>
      </c>
      <c r="U6" s="34">
        <f t="shared" si="3"/>
        <v>36013</v>
      </c>
      <c r="V6" s="34">
        <f t="shared" si="3"/>
        <v>32.549999999999997</v>
      </c>
      <c r="W6" s="34">
        <f t="shared" si="3"/>
        <v>1106.3900000000001</v>
      </c>
      <c r="X6" s="35">
        <f>IF(X7="",NA(),X7)</f>
        <v>112.03</v>
      </c>
      <c r="Y6" s="35">
        <f t="shared" ref="Y6:AG6" si="4">IF(Y7="",NA(),Y7)</f>
        <v>109.09</v>
      </c>
      <c r="Z6" s="35">
        <f t="shared" si="4"/>
        <v>114.13</v>
      </c>
      <c r="AA6" s="35">
        <f t="shared" si="4"/>
        <v>111.71</v>
      </c>
      <c r="AB6" s="35">
        <f t="shared" si="4"/>
        <v>115.35</v>
      </c>
      <c r="AC6" s="35">
        <f t="shared" si="4"/>
        <v>106.89</v>
      </c>
      <c r="AD6" s="35">
        <f t="shared" si="4"/>
        <v>109.04</v>
      </c>
      <c r="AE6" s="35">
        <f t="shared" si="4"/>
        <v>109.64</v>
      </c>
      <c r="AF6" s="35">
        <f t="shared" si="4"/>
        <v>110.95</v>
      </c>
      <c r="AG6" s="35">
        <f t="shared" si="4"/>
        <v>110.68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7.76</v>
      </c>
      <c r="AO6" s="35">
        <f t="shared" si="5"/>
        <v>3.77</v>
      </c>
      <c r="AP6" s="35">
        <f t="shared" si="5"/>
        <v>3.62</v>
      </c>
      <c r="AQ6" s="35">
        <f t="shared" si="5"/>
        <v>3.91</v>
      </c>
      <c r="AR6" s="35">
        <f t="shared" si="5"/>
        <v>3.56</v>
      </c>
      <c r="AS6" s="34" t="str">
        <f>IF(AS7="","",IF(AS7="-","【-】","【"&amp;SUBSTITUTE(TEXT(AS7,"#,##0.00"),"-","△")&amp;"】"))</f>
        <v>【0.85】</v>
      </c>
      <c r="AT6" s="35">
        <f>IF(AT7="",NA(),AT7)</f>
        <v>459.72</v>
      </c>
      <c r="AU6" s="35">
        <f t="shared" ref="AU6:BC6" si="6">IF(AU7="",NA(),AU7)</f>
        <v>162.44999999999999</v>
      </c>
      <c r="AV6" s="35">
        <f t="shared" si="6"/>
        <v>198.07</v>
      </c>
      <c r="AW6" s="35">
        <f t="shared" si="6"/>
        <v>169.55</v>
      </c>
      <c r="AX6" s="35">
        <f t="shared" si="6"/>
        <v>178.06</v>
      </c>
      <c r="AY6" s="35">
        <f t="shared" si="6"/>
        <v>909.68</v>
      </c>
      <c r="AZ6" s="35">
        <f t="shared" si="6"/>
        <v>382.09</v>
      </c>
      <c r="BA6" s="35">
        <f t="shared" si="6"/>
        <v>371.31</v>
      </c>
      <c r="BB6" s="35">
        <f t="shared" si="6"/>
        <v>377.63</v>
      </c>
      <c r="BC6" s="35">
        <f t="shared" si="6"/>
        <v>357.34</v>
      </c>
      <c r="BD6" s="34" t="str">
        <f>IF(BD7="","",IF(BD7="-","【-】","【"&amp;SUBSTITUTE(TEXT(BD7,"#,##0.00"),"-","△")&amp;"】"))</f>
        <v>【264.34】</v>
      </c>
      <c r="BE6" s="35">
        <f>IF(BE7="",NA(),BE7)</f>
        <v>736.65</v>
      </c>
      <c r="BF6" s="35">
        <f t="shared" ref="BF6:BN6" si="7">IF(BF7="",NA(),BF7)</f>
        <v>728.29</v>
      </c>
      <c r="BG6" s="35">
        <f t="shared" si="7"/>
        <v>760.5</v>
      </c>
      <c r="BH6" s="35">
        <f t="shared" si="7"/>
        <v>846.42</v>
      </c>
      <c r="BI6" s="35">
        <f t="shared" si="7"/>
        <v>830.08</v>
      </c>
      <c r="BJ6" s="35">
        <f t="shared" si="7"/>
        <v>382.65</v>
      </c>
      <c r="BK6" s="35">
        <f t="shared" si="7"/>
        <v>385.06</v>
      </c>
      <c r="BL6" s="35">
        <f t="shared" si="7"/>
        <v>373.09</v>
      </c>
      <c r="BM6" s="35">
        <f t="shared" si="7"/>
        <v>364.71</v>
      </c>
      <c r="BN6" s="35">
        <f t="shared" si="7"/>
        <v>373.69</v>
      </c>
      <c r="BO6" s="34" t="str">
        <f>IF(BO7="","",IF(BO7="-","【-】","【"&amp;SUBSTITUTE(TEXT(BO7,"#,##0.00"),"-","△")&amp;"】"))</f>
        <v>【274.27】</v>
      </c>
      <c r="BP6" s="35">
        <f>IF(BP7="",NA(),BP7)</f>
        <v>106.42</v>
      </c>
      <c r="BQ6" s="35">
        <f t="shared" ref="BQ6:BY6" si="8">IF(BQ7="",NA(),BQ7)</f>
        <v>104.55</v>
      </c>
      <c r="BR6" s="35">
        <f t="shared" si="8"/>
        <v>108.87</v>
      </c>
      <c r="BS6" s="35">
        <f t="shared" si="8"/>
        <v>106.47</v>
      </c>
      <c r="BT6" s="35">
        <f t="shared" si="8"/>
        <v>108.78</v>
      </c>
      <c r="BU6" s="35">
        <f t="shared" si="8"/>
        <v>96.1</v>
      </c>
      <c r="BV6" s="35">
        <f t="shared" si="8"/>
        <v>99.07</v>
      </c>
      <c r="BW6" s="35">
        <f t="shared" si="8"/>
        <v>99.99</v>
      </c>
      <c r="BX6" s="35">
        <f t="shared" si="8"/>
        <v>100.65</v>
      </c>
      <c r="BY6" s="35">
        <f t="shared" si="8"/>
        <v>99.87</v>
      </c>
      <c r="BZ6" s="34" t="str">
        <f>IF(BZ7="","",IF(BZ7="-","【-】","【"&amp;SUBSTITUTE(TEXT(BZ7,"#,##0.00"),"-","△")&amp;"】"))</f>
        <v>【104.36】</v>
      </c>
      <c r="CA6" s="35">
        <f>IF(CA7="",NA(),CA7)</f>
        <v>139.25</v>
      </c>
      <c r="CB6" s="35">
        <f t="shared" ref="CB6:CJ6" si="9">IF(CB7="",NA(),CB7)</f>
        <v>143.02000000000001</v>
      </c>
      <c r="CC6" s="35">
        <f t="shared" si="9"/>
        <v>136.4</v>
      </c>
      <c r="CD6" s="35">
        <f t="shared" si="9"/>
        <v>139.68</v>
      </c>
      <c r="CE6" s="35">
        <f t="shared" si="9"/>
        <v>136.83000000000001</v>
      </c>
      <c r="CF6" s="35">
        <f t="shared" si="9"/>
        <v>178.39</v>
      </c>
      <c r="CG6" s="35">
        <f t="shared" si="9"/>
        <v>173.03</v>
      </c>
      <c r="CH6" s="35">
        <f t="shared" si="9"/>
        <v>171.15</v>
      </c>
      <c r="CI6" s="35">
        <f t="shared" si="9"/>
        <v>170.19</v>
      </c>
      <c r="CJ6" s="35">
        <f t="shared" si="9"/>
        <v>171.81</v>
      </c>
      <c r="CK6" s="34" t="str">
        <f>IF(CK7="","",IF(CK7="-","【-】","【"&amp;SUBSTITUTE(TEXT(CK7,"#,##0.00"),"-","△")&amp;"】"))</f>
        <v>【165.71】</v>
      </c>
      <c r="CL6" s="35">
        <f>IF(CL7="",NA(),CL7)</f>
        <v>39.82</v>
      </c>
      <c r="CM6" s="35">
        <f t="shared" ref="CM6:CU6" si="10">IF(CM7="",NA(),CM7)</f>
        <v>39.83</v>
      </c>
      <c r="CN6" s="35">
        <f t="shared" si="10"/>
        <v>39.729999999999997</v>
      </c>
      <c r="CO6" s="35">
        <f t="shared" si="10"/>
        <v>40.15</v>
      </c>
      <c r="CP6" s="35">
        <f t="shared" si="10"/>
        <v>40.5</v>
      </c>
      <c r="CQ6" s="35">
        <f t="shared" si="10"/>
        <v>59.23</v>
      </c>
      <c r="CR6" s="35">
        <f t="shared" si="10"/>
        <v>58.58</v>
      </c>
      <c r="CS6" s="35">
        <f t="shared" si="10"/>
        <v>58.53</v>
      </c>
      <c r="CT6" s="35">
        <f t="shared" si="10"/>
        <v>59.01</v>
      </c>
      <c r="CU6" s="35">
        <f t="shared" si="10"/>
        <v>60.03</v>
      </c>
      <c r="CV6" s="34" t="str">
        <f>IF(CV7="","",IF(CV7="-","【-】","【"&amp;SUBSTITUTE(TEXT(CV7,"#,##0.00"),"-","△")&amp;"】"))</f>
        <v>【60.41】</v>
      </c>
      <c r="CW6" s="35">
        <f>IF(CW7="",NA(),CW7)</f>
        <v>85.53</v>
      </c>
      <c r="CX6" s="35">
        <f t="shared" ref="CX6:DF6" si="11">IF(CX7="",NA(),CX7)</f>
        <v>84.29</v>
      </c>
      <c r="CY6" s="35">
        <f t="shared" si="11"/>
        <v>83.18</v>
      </c>
      <c r="CZ6" s="35">
        <f t="shared" si="11"/>
        <v>81.99</v>
      </c>
      <c r="DA6" s="35">
        <f t="shared" si="11"/>
        <v>81.8</v>
      </c>
      <c r="DB6" s="35">
        <f t="shared" si="11"/>
        <v>85.53</v>
      </c>
      <c r="DC6" s="35">
        <f t="shared" si="11"/>
        <v>85.23</v>
      </c>
      <c r="DD6" s="35">
        <f t="shared" si="11"/>
        <v>85.26</v>
      </c>
      <c r="DE6" s="35">
        <f t="shared" si="11"/>
        <v>85.37</v>
      </c>
      <c r="DF6" s="35">
        <f t="shared" si="11"/>
        <v>84.81</v>
      </c>
      <c r="DG6" s="34" t="str">
        <f>IF(DG7="","",IF(DG7="-","【-】","【"&amp;SUBSTITUTE(TEXT(DG7,"#,##0.00"),"-","△")&amp;"】"))</f>
        <v>【89.93】</v>
      </c>
      <c r="DH6" s="35">
        <f>IF(DH7="",NA(),DH7)</f>
        <v>43.34</v>
      </c>
      <c r="DI6" s="35">
        <f t="shared" ref="DI6:DQ6" si="12">IF(DI7="",NA(),DI7)</f>
        <v>44.57</v>
      </c>
      <c r="DJ6" s="35">
        <f t="shared" si="12"/>
        <v>46.08</v>
      </c>
      <c r="DK6" s="35">
        <f t="shared" si="12"/>
        <v>47.84</v>
      </c>
      <c r="DL6" s="35">
        <f t="shared" si="12"/>
        <v>45.64</v>
      </c>
      <c r="DM6" s="35">
        <f t="shared" si="12"/>
        <v>37.340000000000003</v>
      </c>
      <c r="DN6" s="35">
        <f t="shared" si="12"/>
        <v>44.31</v>
      </c>
      <c r="DO6" s="35">
        <f t="shared" si="12"/>
        <v>45.75</v>
      </c>
      <c r="DP6" s="35">
        <f t="shared" si="12"/>
        <v>46.9</v>
      </c>
      <c r="DQ6" s="35">
        <f t="shared" si="12"/>
        <v>47.28</v>
      </c>
      <c r="DR6" s="34" t="str">
        <f>IF(DR7="","",IF(DR7="-","【-】","【"&amp;SUBSTITUTE(TEXT(DR7,"#,##0.00"),"-","△")&amp;"】"))</f>
        <v>【48.12】</v>
      </c>
      <c r="DS6" s="35">
        <f>IF(DS7="",NA(),DS7)</f>
        <v>6.01</v>
      </c>
      <c r="DT6" s="35">
        <f t="shared" ref="DT6:EB6" si="13">IF(DT7="",NA(),DT7)</f>
        <v>6.89</v>
      </c>
      <c r="DU6" s="35">
        <f t="shared" si="13"/>
        <v>0.5</v>
      </c>
      <c r="DV6" s="35">
        <f t="shared" si="13"/>
        <v>1.42</v>
      </c>
      <c r="DW6" s="35">
        <f t="shared" si="13"/>
        <v>1.08</v>
      </c>
      <c r="DX6" s="35">
        <f t="shared" si="13"/>
        <v>8.39</v>
      </c>
      <c r="DY6" s="35">
        <f t="shared" si="13"/>
        <v>10.09</v>
      </c>
      <c r="DZ6" s="35">
        <f t="shared" si="13"/>
        <v>10.54</v>
      </c>
      <c r="EA6" s="35">
        <f t="shared" si="13"/>
        <v>12.03</v>
      </c>
      <c r="EB6" s="35">
        <f t="shared" si="13"/>
        <v>12.19</v>
      </c>
      <c r="EC6" s="34" t="str">
        <f>IF(EC7="","",IF(EC7="-","【-】","【"&amp;SUBSTITUTE(TEXT(EC7,"#,##0.00"),"-","△")&amp;"】"))</f>
        <v>【15.89】</v>
      </c>
      <c r="ED6" s="35">
        <f>IF(ED7="",NA(),ED7)</f>
        <v>0.7</v>
      </c>
      <c r="EE6" s="35">
        <f t="shared" ref="EE6:EM6" si="14">IF(EE7="",NA(),EE7)</f>
        <v>0.77</v>
      </c>
      <c r="EF6" s="35">
        <f t="shared" si="14"/>
        <v>0.5</v>
      </c>
      <c r="EG6" s="35">
        <f t="shared" si="14"/>
        <v>0.36</v>
      </c>
      <c r="EH6" s="35">
        <f t="shared" si="14"/>
        <v>0.56000000000000005</v>
      </c>
      <c r="EI6" s="35">
        <f t="shared" si="14"/>
        <v>0.59</v>
      </c>
      <c r="EJ6" s="35">
        <f t="shared" si="14"/>
        <v>0.6</v>
      </c>
      <c r="EK6" s="35">
        <f t="shared" si="14"/>
        <v>0.56000000000000005</v>
      </c>
      <c r="EL6" s="35">
        <f t="shared" si="14"/>
        <v>0.61</v>
      </c>
      <c r="EM6" s="35">
        <f t="shared" si="14"/>
        <v>0.51</v>
      </c>
      <c r="EN6" s="34" t="str">
        <f>IF(EN7="","",IF(EN7="-","【-】","【"&amp;SUBSTITUTE(TEXT(EN7,"#,##0.00"),"-","△")&amp;"】"))</f>
        <v>【0.69】</v>
      </c>
    </row>
    <row r="7" spans="1:144" s="36" customFormat="1">
      <c r="A7" s="28"/>
      <c r="B7" s="37">
        <v>2017</v>
      </c>
      <c r="C7" s="37">
        <v>162043</v>
      </c>
      <c r="D7" s="37">
        <v>46</v>
      </c>
      <c r="E7" s="37">
        <v>1</v>
      </c>
      <c r="F7" s="37">
        <v>0</v>
      </c>
      <c r="G7" s="37">
        <v>1</v>
      </c>
      <c r="H7" s="37" t="s">
        <v>104</v>
      </c>
      <c r="I7" s="37" t="s">
        <v>105</v>
      </c>
      <c r="J7" s="37" t="s">
        <v>106</v>
      </c>
      <c r="K7" s="37" t="s">
        <v>107</v>
      </c>
      <c r="L7" s="37" t="s">
        <v>108</v>
      </c>
      <c r="M7" s="37" t="s">
        <v>109</v>
      </c>
      <c r="N7" s="38" t="s">
        <v>110</v>
      </c>
      <c r="O7" s="38">
        <v>42.8</v>
      </c>
      <c r="P7" s="38">
        <v>85.29</v>
      </c>
      <c r="Q7" s="38">
        <v>2640</v>
      </c>
      <c r="R7" s="38">
        <v>42340</v>
      </c>
      <c r="S7" s="38">
        <v>200.61</v>
      </c>
      <c r="T7" s="38">
        <v>211.06</v>
      </c>
      <c r="U7" s="38">
        <v>36013</v>
      </c>
      <c r="V7" s="38">
        <v>32.549999999999997</v>
      </c>
      <c r="W7" s="38">
        <v>1106.3900000000001</v>
      </c>
      <c r="X7" s="38">
        <v>112.03</v>
      </c>
      <c r="Y7" s="38">
        <v>109.09</v>
      </c>
      <c r="Z7" s="38">
        <v>114.13</v>
      </c>
      <c r="AA7" s="38">
        <v>111.71</v>
      </c>
      <c r="AB7" s="38">
        <v>115.35</v>
      </c>
      <c r="AC7" s="38">
        <v>106.89</v>
      </c>
      <c r="AD7" s="38">
        <v>109.04</v>
      </c>
      <c r="AE7" s="38">
        <v>109.64</v>
      </c>
      <c r="AF7" s="38">
        <v>110.95</v>
      </c>
      <c r="AG7" s="38">
        <v>110.68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7.76</v>
      </c>
      <c r="AO7" s="38">
        <v>3.77</v>
      </c>
      <c r="AP7" s="38">
        <v>3.62</v>
      </c>
      <c r="AQ7" s="38">
        <v>3.91</v>
      </c>
      <c r="AR7" s="38">
        <v>3.56</v>
      </c>
      <c r="AS7" s="38">
        <v>0.85</v>
      </c>
      <c r="AT7" s="38">
        <v>459.72</v>
      </c>
      <c r="AU7" s="38">
        <v>162.44999999999999</v>
      </c>
      <c r="AV7" s="38">
        <v>198.07</v>
      </c>
      <c r="AW7" s="38">
        <v>169.55</v>
      </c>
      <c r="AX7" s="38">
        <v>178.06</v>
      </c>
      <c r="AY7" s="38">
        <v>909.68</v>
      </c>
      <c r="AZ7" s="38">
        <v>382.09</v>
      </c>
      <c r="BA7" s="38">
        <v>371.31</v>
      </c>
      <c r="BB7" s="38">
        <v>377.63</v>
      </c>
      <c r="BC7" s="38">
        <v>357.34</v>
      </c>
      <c r="BD7" s="38">
        <v>264.33999999999997</v>
      </c>
      <c r="BE7" s="38">
        <v>736.65</v>
      </c>
      <c r="BF7" s="38">
        <v>728.29</v>
      </c>
      <c r="BG7" s="38">
        <v>760.5</v>
      </c>
      <c r="BH7" s="38">
        <v>846.42</v>
      </c>
      <c r="BI7" s="38">
        <v>830.08</v>
      </c>
      <c r="BJ7" s="38">
        <v>382.65</v>
      </c>
      <c r="BK7" s="38">
        <v>385.06</v>
      </c>
      <c r="BL7" s="38">
        <v>373.09</v>
      </c>
      <c r="BM7" s="38">
        <v>364.71</v>
      </c>
      <c r="BN7" s="38">
        <v>373.69</v>
      </c>
      <c r="BO7" s="38">
        <v>274.27</v>
      </c>
      <c r="BP7" s="38">
        <v>106.42</v>
      </c>
      <c r="BQ7" s="38">
        <v>104.55</v>
      </c>
      <c r="BR7" s="38">
        <v>108.87</v>
      </c>
      <c r="BS7" s="38">
        <v>106.47</v>
      </c>
      <c r="BT7" s="38">
        <v>108.78</v>
      </c>
      <c r="BU7" s="38">
        <v>96.1</v>
      </c>
      <c r="BV7" s="38">
        <v>99.07</v>
      </c>
      <c r="BW7" s="38">
        <v>99.99</v>
      </c>
      <c r="BX7" s="38">
        <v>100.65</v>
      </c>
      <c r="BY7" s="38">
        <v>99.87</v>
      </c>
      <c r="BZ7" s="38">
        <v>104.36</v>
      </c>
      <c r="CA7" s="38">
        <v>139.25</v>
      </c>
      <c r="CB7" s="38">
        <v>143.02000000000001</v>
      </c>
      <c r="CC7" s="38">
        <v>136.4</v>
      </c>
      <c r="CD7" s="38">
        <v>139.68</v>
      </c>
      <c r="CE7" s="38">
        <v>136.83000000000001</v>
      </c>
      <c r="CF7" s="38">
        <v>178.39</v>
      </c>
      <c r="CG7" s="38">
        <v>173.03</v>
      </c>
      <c r="CH7" s="38">
        <v>171.15</v>
      </c>
      <c r="CI7" s="38">
        <v>170.19</v>
      </c>
      <c r="CJ7" s="38">
        <v>171.81</v>
      </c>
      <c r="CK7" s="38">
        <v>165.71</v>
      </c>
      <c r="CL7" s="38">
        <v>39.82</v>
      </c>
      <c r="CM7" s="38">
        <v>39.83</v>
      </c>
      <c r="CN7" s="38">
        <v>39.729999999999997</v>
      </c>
      <c r="CO7" s="38">
        <v>40.15</v>
      </c>
      <c r="CP7" s="38">
        <v>40.5</v>
      </c>
      <c r="CQ7" s="38">
        <v>59.23</v>
      </c>
      <c r="CR7" s="38">
        <v>58.58</v>
      </c>
      <c r="CS7" s="38">
        <v>58.53</v>
      </c>
      <c r="CT7" s="38">
        <v>59.01</v>
      </c>
      <c r="CU7" s="38">
        <v>60.03</v>
      </c>
      <c r="CV7" s="38">
        <v>60.41</v>
      </c>
      <c r="CW7" s="38">
        <v>85.53</v>
      </c>
      <c r="CX7" s="38">
        <v>84.29</v>
      </c>
      <c r="CY7" s="38">
        <v>83.18</v>
      </c>
      <c r="CZ7" s="38">
        <v>81.99</v>
      </c>
      <c r="DA7" s="38">
        <v>81.8</v>
      </c>
      <c r="DB7" s="38">
        <v>85.53</v>
      </c>
      <c r="DC7" s="38">
        <v>85.23</v>
      </c>
      <c r="DD7" s="38">
        <v>85.26</v>
      </c>
      <c r="DE7" s="38">
        <v>85.37</v>
      </c>
      <c r="DF7" s="38">
        <v>84.81</v>
      </c>
      <c r="DG7" s="38">
        <v>89.93</v>
      </c>
      <c r="DH7" s="38">
        <v>43.34</v>
      </c>
      <c r="DI7" s="38">
        <v>44.57</v>
      </c>
      <c r="DJ7" s="38">
        <v>46.08</v>
      </c>
      <c r="DK7" s="38">
        <v>47.84</v>
      </c>
      <c r="DL7" s="38">
        <v>45.64</v>
      </c>
      <c r="DM7" s="38">
        <v>37.340000000000003</v>
      </c>
      <c r="DN7" s="38">
        <v>44.31</v>
      </c>
      <c r="DO7" s="38">
        <v>45.75</v>
      </c>
      <c r="DP7" s="38">
        <v>46.9</v>
      </c>
      <c r="DQ7" s="38">
        <v>47.28</v>
      </c>
      <c r="DR7" s="38">
        <v>48.12</v>
      </c>
      <c r="DS7" s="38">
        <v>6.01</v>
      </c>
      <c r="DT7" s="38">
        <v>6.89</v>
      </c>
      <c r="DU7" s="38">
        <v>0.5</v>
      </c>
      <c r="DV7" s="38">
        <v>1.42</v>
      </c>
      <c r="DW7" s="38">
        <v>1.08</v>
      </c>
      <c r="DX7" s="38">
        <v>8.39</v>
      </c>
      <c r="DY7" s="38">
        <v>10.09</v>
      </c>
      <c r="DZ7" s="38">
        <v>10.54</v>
      </c>
      <c r="EA7" s="38">
        <v>12.03</v>
      </c>
      <c r="EB7" s="38">
        <v>12.19</v>
      </c>
      <c r="EC7" s="38">
        <v>15.89</v>
      </c>
      <c r="ED7" s="38">
        <v>0.7</v>
      </c>
      <c r="EE7" s="38">
        <v>0.77</v>
      </c>
      <c r="EF7" s="38">
        <v>0.5</v>
      </c>
      <c r="EG7" s="38">
        <v>0.36</v>
      </c>
      <c r="EH7" s="38">
        <v>0.56000000000000005</v>
      </c>
      <c r="EI7" s="38">
        <v>0.59</v>
      </c>
      <c r="EJ7" s="38">
        <v>0.6</v>
      </c>
      <c r="EK7" s="38">
        <v>0.56000000000000005</v>
      </c>
      <c r="EL7" s="38">
        <v>0.61</v>
      </c>
      <c r="EM7" s="38">
        <v>0.51</v>
      </c>
      <c r="EN7" s="38">
        <v>0.69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>
      <c r="A9" s="41"/>
      <c r="B9" s="41" t="s">
        <v>111</v>
      </c>
      <c r="C9" s="41" t="s">
        <v>112</v>
      </c>
      <c r="D9" s="41" t="s">
        <v>113</v>
      </c>
      <c r="E9" s="41" t="s">
        <v>114</v>
      </c>
      <c r="F9" s="41" t="s">
        <v>115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藤井  勝利</cp:lastModifiedBy>
  <cp:lastPrinted>2019-02-02T08:33:05Z</cp:lastPrinted>
  <dcterms:created xsi:type="dcterms:W3CDTF">2018-12-03T08:30:28Z</dcterms:created>
  <dcterms:modified xsi:type="dcterms:W3CDTF">2019-02-02T08:33:55Z</dcterms:modified>
  <cp:category/>
</cp:coreProperties>
</file>