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9lmsb8Oyg1yxlFp6jsWa+/u1IRYnn/xQBzSozny39wenJWwUC+sdb9zX9n8E2DqvdYi3rp5l8Ok/7Zzrb9SA0w==" workbookSaltValue="MvC+jT4vCcM6RBBy3bKtEQ==" workbookSpinCount="100000" lockStructure="1"/>
  <bookViews>
    <workbookView xWindow="0" yWindow="15" windowWidth="15360" windowHeight="762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<sst xmlns="http://schemas.openxmlformats.org/spreadsheetml/2006/main" count="243" uniqueCount="126">
  <si>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</si>
  <si>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</si>
  <si>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</si>
  <si>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</si>
  <si>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</si>
  <si>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</si>
  <si>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</si>
  <si>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</si>
  <si>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</si>
  <si>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</si>
  <si>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</si>
  <si>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</si>
  <si>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</si>
  <si>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</si>
  <si>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</si>
  <si>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</si>
  <si>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</si>
  <si>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</si>
  <si>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</si>
  <si>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</si>
  <si>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</si>
  <si>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</si>
  <si>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</si>
  <si>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</si>
  <si>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</si>
  <si>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</si>
  <si>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</si>
  <si>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</si>
  <si>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</si>
  <si>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</si>
  <si>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</si>
  <si>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</si>
  <si>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</si>
  <si>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</si>
  <si>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</si>
  <si>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</si>
  <si>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</si>
  <si>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</si>
  <si>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</si>
  <si>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</si>
  <si>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</si>
  <si>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</si>
  <si>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</si>
  <si>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</si>
  <si>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</si>
  <si>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</si>
  <si>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</si>
  <si>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</si>
  <si>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</si>
  <si>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</si>
  <si>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</si>
  <si>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</si>
  <si>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</si>
  <si>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</si>
  <si>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</si>
  <si>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</si>
  <si>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</si>
  <si>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</si>
  <si>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</si>
  <si>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</si>
  <si>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</si>
  <si>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</si>
  <si>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</si>
  <si>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</si>
  <si>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</si>
  <si>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</si>
  <si>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</si>
  <si>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</si>
  <si>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</si>
  <si>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</si>
  <si>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</si>
  <si>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</si>
  <si>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</si>
  <si>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</si>
  <si>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</si>
  <si>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</si>
  <si>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</si>
  <si>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</si>
  <si>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</si>
  <si>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</si>
  <si>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</si>
  <si>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</si>
  <si>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</si>
  <si>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</si>
  <si>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</si>
  <si>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</si>
  <si>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</si>
  <si>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</si>
  <si>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</si>
  <si>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</si>
  <si>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</si>
  <si>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</si>
  <si>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</si>
  <si>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</si>
  <si>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</si>
  <si>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</si>
  <si>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</si>
  <si>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</si>
  <si>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</si>
  <si>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</si>
  <si>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</si>
  <si>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</si>
  <si>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</si>
  <si>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</si>
  <si>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</si>
  <si>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</si>
  <si>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</si>
  <si>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</si>
  <si>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</si>
  <si>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</si>
  <si>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魚津市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</si>
  <si>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</si>
  <si>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</si>
  <si>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</si>
  <si>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</si>
  <si>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</si>
  <si>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</si>
  <si>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</si>
  <si>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</si>
  <si>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</si>
  <si>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</si>
  <si>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</si>
  <si>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</si>
  <si>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現在は法定耐用年数を経過した管路施設はない。</t>
    <phoneticPr fontId="4"/>
  </si>
  <si>
    <t xml:space="preserve">処理場の建設などに多額の投資を要したため、全体として経営が厳しい状況にある。管渠の更新投資は未だ必要な時期ではないが、法定耐用年数の経過に備え、更新を計画的に実施することにより、経費の平準化を図る必要がある。今後は確実に使用者を確保しながら、公共下水道との接続等による維持管理費の削減や施設規模の適正化等検討し、効率的な汚水処理に努める必要がある。地方公営企業法の適用と併せて、すべての指標の健全化を図ることが重要である。経営戦略は策定済みであるが、これらをふまえ地方公営企業法適用後の適切な時期に見直しを行い、安定的な経営を目指したい。
</t>
    <rPh sb="0" eb="3">
      <t>ショリジョウ</t>
    </rPh>
    <rPh sb="4" eb="6">
      <t>ケンセツ</t>
    </rPh>
    <rPh sb="9" eb="11">
      <t>タガク</t>
    </rPh>
    <rPh sb="12" eb="14">
      <t>トウシ</t>
    </rPh>
    <rPh sb="15" eb="16">
      <t>ヨウ</t>
    </rPh>
    <rPh sb="21" eb="23">
      <t>ゼンタイ</t>
    </rPh>
    <rPh sb="26" eb="28">
      <t>ケイエイ</t>
    </rPh>
    <rPh sb="29" eb="30">
      <t>キビ</t>
    </rPh>
    <rPh sb="32" eb="34">
      <t>ジョウキョウ</t>
    </rPh>
    <rPh sb="107" eb="109">
      <t>カクジツ</t>
    </rPh>
    <rPh sb="110" eb="113">
      <t>シヨウシャ</t>
    </rPh>
    <rPh sb="114" eb="116">
      <t>カクホ</t>
    </rPh>
    <rPh sb="121" eb="123">
      <t>コウキョウ</t>
    </rPh>
    <rPh sb="123" eb="126">
      <t>ゲスイドウ</t>
    </rPh>
    <rPh sb="128" eb="130">
      <t>セツゾク</t>
    </rPh>
    <rPh sb="130" eb="131">
      <t>トウ</t>
    </rPh>
    <rPh sb="211" eb="213">
      <t>ケイエイ</t>
    </rPh>
    <rPh sb="213" eb="215">
      <t>センリャク</t>
    </rPh>
    <rPh sb="216" eb="218">
      <t>サクテイ</t>
    </rPh>
    <rPh sb="218" eb="219">
      <t>ズ</t>
    </rPh>
    <rPh sb="232" eb="234">
      <t>チホウ</t>
    </rPh>
    <rPh sb="234" eb="236">
      <t>コウエイ</t>
    </rPh>
    <rPh sb="236" eb="238">
      <t>キギョウ</t>
    </rPh>
    <rPh sb="238" eb="239">
      <t>ホウ</t>
    </rPh>
    <rPh sb="239" eb="241">
      <t>テキヨウ</t>
    </rPh>
    <rPh sb="241" eb="242">
      <t>ゴ</t>
    </rPh>
    <rPh sb="243" eb="245">
      <t>テキセツ</t>
    </rPh>
    <rPh sb="246" eb="248">
      <t>ジキ</t>
    </rPh>
    <rPh sb="249" eb="251">
      <t>ミナオ</t>
    </rPh>
    <rPh sb="253" eb="254">
      <t>オコナ</t>
    </rPh>
    <rPh sb="256" eb="259">
      <t>アンテイテキ</t>
    </rPh>
    <rPh sb="260" eb="262">
      <t>ケイエイ</t>
    </rPh>
    <rPh sb="263" eb="265">
      <t>メザ</t>
    </rPh>
    <phoneticPr fontId="4"/>
  </si>
  <si>
    <t>①収益的収支比率は100％に満たない状況にある。引き続き接続率の向上施策推進や維持管理費の削減に努める必要がある。
④企業債残高対事業規模比率は減少傾向にあり、平成29年度は類似団体平均を下回った。管渠整備に対する投資が減少し、当面は健全な状態が確保されると考えられるが、長期的には管路の長寿命化対策等の経費が必要となると想定される。結果、企業債残高の減少率は鈍化していくことが予想されるため、計画的な投資が必要となる。
⑤経費回収率は、100％となったが、引き続き接続率向上施策の推進や使用料の適正化により改善を図る必要がある。
⑥汚水処理原価は、汚水資本費が低く算出されたため向上した。今後とも資本費平準化債を活用するとともに、公共下水道との接続等による維持管理費の削減や、接続率向上による有収水量の増加に努める必要がある。
⑦施設利用率は、類似団体と比較して若干高い状況ではあるが、今後も効率的な施設利用に努める。
⑧水洗化率は年々上昇しており、類似団体との比較において高い水準にある。今後も水洗化率向上の取組をさらに押し進め、率の増加を図る必要がある。
　</t>
    <rPh sb="94" eb="96">
      <t>シタマワ</t>
    </rPh>
    <rPh sb="229" eb="230">
      <t>ヒ</t>
    </rPh>
    <rPh sb="231" eb="232">
      <t>ツヅ</t>
    </rPh>
    <rPh sb="275" eb="277">
      <t>オスイ</t>
    </rPh>
    <rPh sb="277" eb="279">
      <t>シホン</t>
    </rPh>
    <rPh sb="279" eb="280">
      <t>ヒ</t>
    </rPh>
    <rPh sb="295" eb="297">
      <t>コンゴ</t>
    </rPh>
    <rPh sb="299" eb="301">
      <t>シホン</t>
    </rPh>
    <rPh sb="301" eb="302">
      <t>ヒ</t>
    </rPh>
    <rPh sb="302" eb="305">
      <t>ヘイジュンカ</t>
    </rPh>
    <rPh sb="305" eb="306">
      <t>サイ</t>
    </rPh>
    <rPh sb="307" eb="309">
      <t>カツヨウ</t>
    </rPh>
    <rPh sb="316" eb="318">
      <t>コウキョウ</t>
    </rPh>
    <rPh sb="318" eb="321">
      <t>ゲスイドウ</t>
    </rPh>
    <rPh sb="323" eb="325">
      <t>セツゾク</t>
    </rPh>
    <rPh sb="325" eb="326">
      <t>トウ</t>
    </rPh>
    <rPh sb="366" eb="368">
      <t>シセツ</t>
    </rPh>
    <rPh sb="368" eb="371">
      <t>リヨウリツ</t>
    </rPh>
    <rPh sb="373" eb="375">
      <t>ルイジ</t>
    </rPh>
    <rPh sb="375" eb="377">
      <t>ダンタイ</t>
    </rPh>
    <rPh sb="378" eb="380">
      <t>ヒカク</t>
    </rPh>
    <rPh sb="382" eb="384">
      <t>ジャッカン</t>
    </rPh>
    <rPh sb="384" eb="385">
      <t>タカ</t>
    </rPh>
    <rPh sb="386" eb="388">
      <t>ジョウキョウ</t>
    </rPh>
    <rPh sb="394" eb="396">
      <t>コンゴ</t>
    </rPh>
    <rPh sb="397" eb="400">
      <t>コウリツテキ</t>
    </rPh>
    <rPh sb="401" eb="403">
      <t>シセツ</t>
    </rPh>
    <rPh sb="403" eb="405">
      <t>リヨウ</t>
    </rPh>
    <rPh sb="406" eb="407">
      <t>ツト</t>
    </rPh>
    <rPh sb="417" eb="419">
      <t>ネンネン</t>
    </rPh>
    <rPh sb="419" eb="421">
      <t>ジョウショウ</t>
    </rPh>
    <rPh sb="438" eb="439">
      <t>タカ</t>
    </rPh>
    <rPh sb="440" eb="442">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</si>
</sst>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555-4EB3-AAFD-7E417AAB24CE}"/>
            </c:ext>
          </c:extLst>
        </c:ser>
        <c:dLbls>
          <c:showLegendKey val="0"/>
          <c:showVal val="0"/>
          <c:showCatName val="0"/>
          <c:showSerName val="0"/>
          <c:showPercent val="0"/>
          <c:showBubbleSize val="0"/>
        </c:dLbls>
        <c:gapWidth val="150"/>
        <c:axId val="103368192"/>
        <c:axId val="10337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8555-4EB3-AAFD-7E417AAB24CE}"/>
            </c:ext>
          </c:extLst>
        </c:ser>
        <c:dLbls>
          <c:showLegendKey val="0"/>
          <c:showVal val="0"/>
          <c:showCatName val="0"/>
          <c:showSerName val="0"/>
          <c:showPercent val="0"/>
          <c:showBubbleSize val="0"/>
        </c:dLbls>
        <c:marker val="1"/>
        <c:smooth val="0"/>
        <c:axId val="103368192"/>
        <c:axId val="103370112"/>
      </c:lineChart>
      <c:dateAx>
        <c:axId val="103368192"/>
        <c:scaling>
          <c:orientation val="minMax"/>
        </c:scaling>
        <c:delete val="1"/>
        <c:axPos val="b"/>
        <c:numFmt formatCode="ge" sourceLinked="1"/>
        <c:majorTickMark val="none"/>
        <c:minorTickMark val="none"/>
        <c:tickLblPos val="none"/>
        <c:crossAx val="103370112"/>
        <c:crosses val="autoZero"/>
        <c:auto val="1"/>
        <c:lblOffset val="100"/>
        <c:baseTimeUnit val="years"/>
      </c:dateAx>
      <c:valAx>
        <c:axId val="10337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6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67.89</c:v>
                </c:pt>
                <c:pt idx="4">
                  <c:v>66.510000000000005</c:v>
                </c:pt>
              </c:numCache>
            </c:numRef>
          </c:val>
          <c:extLst xmlns:c16r2="http://schemas.microsoft.com/office/drawing/2015/06/chart">
            <c:ext xmlns:c16="http://schemas.microsoft.com/office/drawing/2014/chart" uri="{C3380CC4-5D6E-409C-BE32-E72D297353CC}">
              <c16:uniqueId val="{00000000-617A-4589-8FB9-4EBBCD80DB7D}"/>
            </c:ext>
          </c:extLst>
        </c:ser>
        <c:dLbls>
          <c:showLegendKey val="0"/>
          <c:showVal val="0"/>
          <c:showCatName val="0"/>
          <c:showSerName val="0"/>
          <c:showPercent val="0"/>
          <c:showBubbleSize val="0"/>
        </c:dLbls>
        <c:gapWidth val="150"/>
        <c:axId val="110417408"/>
        <c:axId val="11041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617A-4589-8FB9-4EBBCD80DB7D}"/>
            </c:ext>
          </c:extLst>
        </c:ser>
        <c:dLbls>
          <c:showLegendKey val="0"/>
          <c:showVal val="0"/>
          <c:showCatName val="0"/>
          <c:showSerName val="0"/>
          <c:showPercent val="0"/>
          <c:showBubbleSize val="0"/>
        </c:dLbls>
        <c:marker val="1"/>
        <c:smooth val="0"/>
        <c:axId val="110417408"/>
        <c:axId val="110419328"/>
      </c:lineChart>
      <c:dateAx>
        <c:axId val="110417408"/>
        <c:scaling>
          <c:orientation val="minMax"/>
        </c:scaling>
        <c:delete val="1"/>
        <c:axPos val="b"/>
        <c:numFmt formatCode="ge" sourceLinked="1"/>
        <c:majorTickMark val="none"/>
        <c:minorTickMark val="none"/>
        <c:tickLblPos val="none"/>
        <c:crossAx val="110419328"/>
        <c:crosses val="autoZero"/>
        <c:auto val="1"/>
        <c:lblOffset val="100"/>
        <c:baseTimeUnit val="years"/>
      </c:dateAx>
      <c:valAx>
        <c:axId val="11041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1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85.67</c:v>
                </c:pt>
                <c:pt idx="1">
                  <c:v>86.68</c:v>
                </c:pt>
                <c:pt idx="2">
                  <c:v>88.38</c:v>
                </c:pt>
                <c:pt idx="3">
                  <c:v>89.26</c:v>
                </c:pt>
                <c:pt idx="4">
                  <c:v>90</c:v>
                </c:pt>
              </c:numCache>
            </c:numRef>
          </c:val>
          <c:extLst xmlns:c16r2="http://schemas.microsoft.com/office/drawing/2015/06/chart">
            <c:ext xmlns:c16="http://schemas.microsoft.com/office/drawing/2014/chart" uri="{C3380CC4-5D6E-409C-BE32-E72D297353CC}">
              <c16:uniqueId val="{00000000-45A5-4A2B-B8F4-C3184BC676D1}"/>
            </c:ext>
          </c:extLst>
        </c:ser>
        <c:dLbls>
          <c:showLegendKey val="0"/>
          <c:showVal val="0"/>
          <c:showCatName val="0"/>
          <c:showSerName val="0"/>
          <c:showPercent val="0"/>
          <c:showBubbleSize val="0"/>
        </c:dLbls>
        <c:gapWidth val="150"/>
        <c:axId val="110446464"/>
        <c:axId val="11045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45A5-4A2B-B8F4-C3184BC676D1}"/>
            </c:ext>
          </c:extLst>
        </c:ser>
        <c:dLbls>
          <c:showLegendKey val="0"/>
          <c:showVal val="0"/>
          <c:showCatName val="0"/>
          <c:showSerName val="0"/>
          <c:showPercent val="0"/>
          <c:showBubbleSize val="0"/>
        </c:dLbls>
        <c:marker val="1"/>
        <c:smooth val="0"/>
        <c:axId val="110446464"/>
        <c:axId val="110456832"/>
      </c:lineChart>
      <c:dateAx>
        <c:axId val="110446464"/>
        <c:scaling>
          <c:orientation val="minMax"/>
        </c:scaling>
        <c:delete val="1"/>
        <c:axPos val="b"/>
        <c:numFmt formatCode="ge" sourceLinked="1"/>
        <c:majorTickMark val="none"/>
        <c:minorTickMark val="none"/>
        <c:tickLblPos val="none"/>
        <c:crossAx val="110456832"/>
        <c:crosses val="autoZero"/>
        <c:auto val="1"/>
        <c:lblOffset val="100"/>
        <c:baseTimeUnit val="years"/>
      </c:dateAx>
      <c:valAx>
        <c:axId val="11045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4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71.290000000000006</c:v>
                </c:pt>
                <c:pt idx="1">
                  <c:v>70.709999999999994</c:v>
                </c:pt>
                <c:pt idx="2">
                  <c:v>63.25</c:v>
                </c:pt>
                <c:pt idx="3">
                  <c:v>94.82</c:v>
                </c:pt>
                <c:pt idx="4">
                  <c:v>94.87</c:v>
                </c:pt>
              </c:numCache>
            </c:numRef>
          </c:val>
          <c:extLst xmlns:c16r2="http://schemas.microsoft.com/office/drawing/2015/06/chart">
            <c:ext xmlns:c16="http://schemas.microsoft.com/office/drawing/2014/chart" uri="{C3380CC4-5D6E-409C-BE32-E72D297353CC}">
              <c16:uniqueId val="{00000000-6B7B-4BF0-8F19-060550D7F6C2}"/>
            </c:ext>
          </c:extLst>
        </c:ser>
        <c:dLbls>
          <c:showLegendKey val="0"/>
          <c:showVal val="0"/>
          <c:showCatName val="0"/>
          <c:showSerName val="0"/>
          <c:showPercent val="0"/>
          <c:showBubbleSize val="0"/>
        </c:dLbls>
        <c:gapWidth val="150"/>
        <c:axId val="103401344"/>
        <c:axId val="10394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B7B-4BF0-8F19-060550D7F6C2}"/>
            </c:ext>
          </c:extLst>
        </c:ser>
        <c:dLbls>
          <c:showLegendKey val="0"/>
          <c:showVal val="0"/>
          <c:showCatName val="0"/>
          <c:showSerName val="0"/>
          <c:showPercent val="0"/>
          <c:showBubbleSize val="0"/>
        </c:dLbls>
        <c:marker val="1"/>
        <c:smooth val="0"/>
        <c:axId val="103401344"/>
        <c:axId val="103940096"/>
      </c:lineChart>
      <c:dateAx>
        <c:axId val="103401344"/>
        <c:scaling>
          <c:orientation val="minMax"/>
        </c:scaling>
        <c:delete val="1"/>
        <c:axPos val="b"/>
        <c:numFmt formatCode="ge" sourceLinked="1"/>
        <c:majorTickMark val="none"/>
        <c:minorTickMark val="none"/>
        <c:tickLblPos val="none"/>
        <c:crossAx val="103940096"/>
        <c:crosses val="autoZero"/>
        <c:auto val="1"/>
        <c:lblOffset val="100"/>
        <c:baseTimeUnit val="years"/>
      </c:dateAx>
      <c:valAx>
        <c:axId val="10394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0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232-4558-8738-857C278D0487}"/>
            </c:ext>
          </c:extLst>
        </c:ser>
        <c:dLbls>
          <c:showLegendKey val="0"/>
          <c:showVal val="0"/>
          <c:showCatName val="0"/>
          <c:showSerName val="0"/>
          <c:showPercent val="0"/>
          <c:showBubbleSize val="0"/>
        </c:dLbls>
        <c:gapWidth val="150"/>
        <c:axId val="103966976"/>
        <c:axId val="10397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232-4558-8738-857C278D0487}"/>
            </c:ext>
          </c:extLst>
        </c:ser>
        <c:dLbls>
          <c:showLegendKey val="0"/>
          <c:showVal val="0"/>
          <c:showCatName val="0"/>
          <c:showSerName val="0"/>
          <c:showPercent val="0"/>
          <c:showBubbleSize val="0"/>
        </c:dLbls>
        <c:marker val="1"/>
        <c:smooth val="0"/>
        <c:axId val="103966976"/>
        <c:axId val="103977344"/>
      </c:lineChart>
      <c:dateAx>
        <c:axId val="103966976"/>
        <c:scaling>
          <c:orientation val="minMax"/>
        </c:scaling>
        <c:delete val="1"/>
        <c:axPos val="b"/>
        <c:numFmt formatCode="ge" sourceLinked="1"/>
        <c:majorTickMark val="none"/>
        <c:minorTickMark val="none"/>
        <c:tickLblPos val="none"/>
        <c:crossAx val="103977344"/>
        <c:crosses val="autoZero"/>
        <c:auto val="1"/>
        <c:lblOffset val="100"/>
        <c:baseTimeUnit val="years"/>
      </c:dateAx>
      <c:valAx>
        <c:axId val="10397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6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041-46C2-8447-7A3952C26B5D}"/>
            </c:ext>
          </c:extLst>
        </c:ser>
        <c:dLbls>
          <c:showLegendKey val="0"/>
          <c:showVal val="0"/>
          <c:showCatName val="0"/>
          <c:showSerName val="0"/>
          <c:showPercent val="0"/>
          <c:showBubbleSize val="0"/>
        </c:dLbls>
        <c:gapWidth val="150"/>
        <c:axId val="104000128"/>
        <c:axId val="11011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041-46C2-8447-7A3952C26B5D}"/>
            </c:ext>
          </c:extLst>
        </c:ser>
        <c:dLbls>
          <c:showLegendKey val="0"/>
          <c:showVal val="0"/>
          <c:showCatName val="0"/>
          <c:showSerName val="0"/>
          <c:showPercent val="0"/>
          <c:showBubbleSize val="0"/>
        </c:dLbls>
        <c:marker val="1"/>
        <c:smooth val="0"/>
        <c:axId val="104000128"/>
        <c:axId val="110117632"/>
      </c:lineChart>
      <c:dateAx>
        <c:axId val="104000128"/>
        <c:scaling>
          <c:orientation val="minMax"/>
        </c:scaling>
        <c:delete val="1"/>
        <c:axPos val="b"/>
        <c:numFmt formatCode="ge" sourceLinked="1"/>
        <c:majorTickMark val="none"/>
        <c:minorTickMark val="none"/>
        <c:tickLblPos val="none"/>
        <c:crossAx val="110117632"/>
        <c:crosses val="autoZero"/>
        <c:auto val="1"/>
        <c:lblOffset val="100"/>
        <c:baseTimeUnit val="years"/>
      </c:dateAx>
      <c:valAx>
        <c:axId val="11011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0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108-4EA1-828D-4B41DA8AC067}"/>
            </c:ext>
          </c:extLst>
        </c:ser>
        <c:dLbls>
          <c:showLegendKey val="0"/>
          <c:showVal val="0"/>
          <c:showCatName val="0"/>
          <c:showSerName val="0"/>
          <c:showPercent val="0"/>
          <c:showBubbleSize val="0"/>
        </c:dLbls>
        <c:gapWidth val="150"/>
        <c:axId val="110146688"/>
        <c:axId val="11014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108-4EA1-828D-4B41DA8AC067}"/>
            </c:ext>
          </c:extLst>
        </c:ser>
        <c:dLbls>
          <c:showLegendKey val="0"/>
          <c:showVal val="0"/>
          <c:showCatName val="0"/>
          <c:showSerName val="0"/>
          <c:showPercent val="0"/>
          <c:showBubbleSize val="0"/>
        </c:dLbls>
        <c:marker val="1"/>
        <c:smooth val="0"/>
        <c:axId val="110146688"/>
        <c:axId val="110148608"/>
      </c:lineChart>
      <c:dateAx>
        <c:axId val="110146688"/>
        <c:scaling>
          <c:orientation val="minMax"/>
        </c:scaling>
        <c:delete val="1"/>
        <c:axPos val="b"/>
        <c:numFmt formatCode="ge" sourceLinked="1"/>
        <c:majorTickMark val="none"/>
        <c:minorTickMark val="none"/>
        <c:tickLblPos val="none"/>
        <c:crossAx val="110148608"/>
        <c:crosses val="autoZero"/>
        <c:auto val="1"/>
        <c:lblOffset val="100"/>
        <c:baseTimeUnit val="years"/>
      </c:dateAx>
      <c:valAx>
        <c:axId val="11014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4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9A1-49C8-B5E6-D37BE9A9AE9A}"/>
            </c:ext>
          </c:extLst>
        </c:ser>
        <c:dLbls>
          <c:showLegendKey val="0"/>
          <c:showVal val="0"/>
          <c:showCatName val="0"/>
          <c:showSerName val="0"/>
          <c:showPercent val="0"/>
          <c:showBubbleSize val="0"/>
        </c:dLbls>
        <c:gapWidth val="150"/>
        <c:axId val="110188416"/>
        <c:axId val="11020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9A1-49C8-B5E6-D37BE9A9AE9A}"/>
            </c:ext>
          </c:extLst>
        </c:ser>
        <c:dLbls>
          <c:showLegendKey val="0"/>
          <c:showVal val="0"/>
          <c:showCatName val="0"/>
          <c:showSerName val="0"/>
          <c:showPercent val="0"/>
          <c:showBubbleSize val="0"/>
        </c:dLbls>
        <c:marker val="1"/>
        <c:smooth val="0"/>
        <c:axId val="110188416"/>
        <c:axId val="110202880"/>
      </c:lineChart>
      <c:dateAx>
        <c:axId val="110188416"/>
        <c:scaling>
          <c:orientation val="minMax"/>
        </c:scaling>
        <c:delete val="1"/>
        <c:axPos val="b"/>
        <c:numFmt formatCode="ge" sourceLinked="1"/>
        <c:majorTickMark val="none"/>
        <c:minorTickMark val="none"/>
        <c:tickLblPos val="none"/>
        <c:crossAx val="110202880"/>
        <c:crosses val="autoZero"/>
        <c:auto val="1"/>
        <c:lblOffset val="100"/>
        <c:baseTimeUnit val="years"/>
      </c:dateAx>
      <c:valAx>
        <c:axId val="11020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8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2078.0700000000002</c:v>
                </c:pt>
                <c:pt idx="1">
                  <c:v>1944.04</c:v>
                </c:pt>
                <c:pt idx="2">
                  <c:v>1966.69</c:v>
                </c:pt>
                <c:pt idx="3">
                  <c:v>1706.43</c:v>
                </c:pt>
                <c:pt idx="4">
                  <c:v>226.48</c:v>
                </c:pt>
              </c:numCache>
            </c:numRef>
          </c:val>
          <c:extLst xmlns:c16r2="http://schemas.microsoft.com/office/drawing/2015/06/chart">
            <c:ext xmlns:c16="http://schemas.microsoft.com/office/drawing/2014/chart" uri="{C3380CC4-5D6E-409C-BE32-E72D297353CC}">
              <c16:uniqueId val="{00000000-9DD8-44A5-B455-28539F0255B7}"/>
            </c:ext>
          </c:extLst>
        </c:ser>
        <c:dLbls>
          <c:showLegendKey val="0"/>
          <c:showVal val="0"/>
          <c:showCatName val="0"/>
          <c:showSerName val="0"/>
          <c:showPercent val="0"/>
          <c:showBubbleSize val="0"/>
        </c:dLbls>
        <c:gapWidth val="150"/>
        <c:axId val="110221568"/>
        <c:axId val="11022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9DD8-44A5-B455-28539F0255B7}"/>
            </c:ext>
          </c:extLst>
        </c:ser>
        <c:dLbls>
          <c:showLegendKey val="0"/>
          <c:showVal val="0"/>
          <c:showCatName val="0"/>
          <c:showSerName val="0"/>
          <c:showPercent val="0"/>
          <c:showBubbleSize val="0"/>
        </c:dLbls>
        <c:marker val="1"/>
        <c:smooth val="0"/>
        <c:axId val="110221568"/>
        <c:axId val="110223744"/>
      </c:lineChart>
      <c:dateAx>
        <c:axId val="110221568"/>
        <c:scaling>
          <c:orientation val="minMax"/>
        </c:scaling>
        <c:delete val="1"/>
        <c:axPos val="b"/>
        <c:numFmt formatCode="ge" sourceLinked="1"/>
        <c:majorTickMark val="none"/>
        <c:minorTickMark val="none"/>
        <c:tickLblPos val="none"/>
        <c:crossAx val="110223744"/>
        <c:crosses val="autoZero"/>
        <c:auto val="1"/>
        <c:lblOffset val="100"/>
        <c:baseTimeUnit val="years"/>
      </c:dateAx>
      <c:valAx>
        <c:axId val="11022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2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51.55</c:v>
                </c:pt>
                <c:pt idx="1">
                  <c:v>50.3</c:v>
                </c:pt>
                <c:pt idx="2">
                  <c:v>51.99</c:v>
                </c:pt>
                <c:pt idx="3">
                  <c:v>100</c:v>
                </c:pt>
                <c:pt idx="4">
                  <c:v>100</c:v>
                </c:pt>
              </c:numCache>
            </c:numRef>
          </c:val>
          <c:extLst xmlns:c16r2="http://schemas.microsoft.com/office/drawing/2015/06/chart">
            <c:ext xmlns:c16="http://schemas.microsoft.com/office/drawing/2014/chart" uri="{C3380CC4-5D6E-409C-BE32-E72D297353CC}">
              <c16:uniqueId val="{00000000-A161-4764-8ABB-AF8DFF385015}"/>
            </c:ext>
          </c:extLst>
        </c:ser>
        <c:dLbls>
          <c:showLegendKey val="0"/>
          <c:showVal val="0"/>
          <c:showCatName val="0"/>
          <c:showSerName val="0"/>
          <c:showPercent val="0"/>
          <c:showBubbleSize val="0"/>
        </c:dLbls>
        <c:gapWidth val="150"/>
        <c:axId val="110260992"/>
        <c:axId val="11026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A161-4764-8ABB-AF8DFF385015}"/>
            </c:ext>
          </c:extLst>
        </c:ser>
        <c:dLbls>
          <c:showLegendKey val="0"/>
          <c:showVal val="0"/>
          <c:showCatName val="0"/>
          <c:showSerName val="0"/>
          <c:showPercent val="0"/>
          <c:showBubbleSize val="0"/>
        </c:dLbls>
        <c:marker val="1"/>
        <c:smooth val="0"/>
        <c:axId val="110260992"/>
        <c:axId val="110262912"/>
      </c:lineChart>
      <c:dateAx>
        <c:axId val="110260992"/>
        <c:scaling>
          <c:orientation val="minMax"/>
        </c:scaling>
        <c:delete val="1"/>
        <c:axPos val="b"/>
        <c:numFmt formatCode="ge" sourceLinked="1"/>
        <c:majorTickMark val="none"/>
        <c:minorTickMark val="none"/>
        <c:tickLblPos val="none"/>
        <c:crossAx val="110262912"/>
        <c:crosses val="autoZero"/>
        <c:auto val="1"/>
        <c:lblOffset val="100"/>
        <c:baseTimeUnit val="years"/>
      </c:dateAx>
      <c:valAx>
        <c:axId val="11026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6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336.06</c:v>
                </c:pt>
                <c:pt idx="1">
                  <c:v>353.43</c:v>
                </c:pt>
                <c:pt idx="2">
                  <c:v>334.58</c:v>
                </c:pt>
                <c:pt idx="3">
                  <c:v>188.69</c:v>
                </c:pt>
                <c:pt idx="4">
                  <c:v>190.47</c:v>
                </c:pt>
              </c:numCache>
            </c:numRef>
          </c:val>
          <c:extLst xmlns:c16r2="http://schemas.microsoft.com/office/drawing/2015/06/chart">
            <c:ext xmlns:c16="http://schemas.microsoft.com/office/drawing/2014/chart" uri="{C3380CC4-5D6E-409C-BE32-E72D297353CC}">
              <c16:uniqueId val="{00000000-7707-4030-93CB-6F8AC10249A4}"/>
            </c:ext>
          </c:extLst>
        </c:ser>
        <c:dLbls>
          <c:showLegendKey val="0"/>
          <c:showVal val="0"/>
          <c:showCatName val="0"/>
          <c:showSerName val="0"/>
          <c:showPercent val="0"/>
          <c:showBubbleSize val="0"/>
        </c:dLbls>
        <c:gapWidth val="150"/>
        <c:axId val="110367872"/>
        <c:axId val="11036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7707-4030-93CB-6F8AC10249A4}"/>
            </c:ext>
          </c:extLst>
        </c:ser>
        <c:dLbls>
          <c:showLegendKey val="0"/>
          <c:showVal val="0"/>
          <c:showCatName val="0"/>
          <c:showSerName val="0"/>
          <c:showPercent val="0"/>
          <c:showBubbleSize val="0"/>
        </c:dLbls>
        <c:marker val="1"/>
        <c:smooth val="0"/>
        <c:axId val="110367872"/>
        <c:axId val="110369792"/>
      </c:lineChart>
      <c:dateAx>
        <c:axId val="110367872"/>
        <c:scaling>
          <c:orientation val="minMax"/>
        </c:scaling>
        <c:delete val="1"/>
        <c:axPos val="b"/>
        <c:numFmt formatCode="ge" sourceLinked="1"/>
        <c:majorTickMark val="none"/>
        <c:minorTickMark val="none"/>
        <c:tickLblPos val="none"/>
        <c:crossAx val="110369792"/>
        <c:crosses val="autoZero"/>
        <c:auto val="1"/>
        <c:lblOffset val="100"/>
        <c:baseTimeUnit val="years"/>
      </c:dateAx>
      <c:valAx>
        <c:axId val="11036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6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I7"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富山県　魚津市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42340</v>
      </c>
      <c r="AM8" s="66"/>
      <c r="AN8" s="66"/>
      <c r="AO8" s="66"/>
      <c r="AP8" s="66"/>
      <c r="AQ8" s="66"/>
      <c r="AR8" s="66"/>
      <c r="AS8" s="66"/>
      <c r="AT8" s="65">
        <f>データ!T6</f>
        <v>200.61</v>
      </c>
      <c r="AU8" s="65"/>
      <c r="AV8" s="65"/>
      <c r="AW8" s="65"/>
      <c r="AX8" s="65"/>
      <c r="AY8" s="65"/>
      <c r="AZ8" s="65"/>
      <c r="BA8" s="65"/>
      <c r="BB8" s="65">
        <f>データ!U6</f>
        <v>211.06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17.489999999999998</v>
      </c>
      <c r="Q10" s="65"/>
      <c r="R10" s="65"/>
      <c r="S10" s="65"/>
      <c r="T10" s="65"/>
      <c r="U10" s="65"/>
      <c r="V10" s="65"/>
      <c r="W10" s="65">
        <f>データ!Q6</f>
        <v>143.61000000000001</v>
      </c>
      <c r="X10" s="65"/>
      <c r="Y10" s="65"/>
      <c r="Z10" s="65"/>
      <c r="AA10" s="65"/>
      <c r="AB10" s="65"/>
      <c r="AC10" s="65"/>
      <c r="AD10" s="66">
        <f>データ!R6</f>
        <v>3550</v>
      </c>
      <c r="AE10" s="66"/>
      <c r="AF10" s="66"/>
      <c r="AG10" s="66"/>
      <c r="AH10" s="66"/>
      <c r="AI10" s="66"/>
      <c r="AJ10" s="66"/>
      <c r="AK10" s="2"/>
      <c r="AL10" s="66">
        <f>データ!V6</f>
        <v>7383</v>
      </c>
      <c r="AM10" s="66"/>
      <c r="AN10" s="66"/>
      <c r="AO10" s="66"/>
      <c r="AP10" s="66"/>
      <c r="AQ10" s="66"/>
      <c r="AR10" s="66"/>
      <c r="AS10" s="66"/>
      <c r="AT10" s="65">
        <f>データ!W6</f>
        <v>6.68</v>
      </c>
      <c r="AU10" s="65"/>
      <c r="AV10" s="65"/>
      <c r="AW10" s="65"/>
      <c r="AX10" s="65"/>
      <c r="AY10" s="65"/>
      <c r="AZ10" s="65"/>
      <c r="BA10" s="65"/>
      <c r="BB10" s="65">
        <f>データ!X6</f>
        <v>1105.24</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56</v>
      </c>
      <c r="O86" s="25" t="str">
        <f>データ!EO6</f>
        <v>【0.11】</v>
      </c>
    </row>
  </sheetData>
  <sheetProtection algorithmName="SHA-512" hashValue="UJIu45H0WC8S/F3TSPp6+XWwHGlLRfsjx5q0bdbT/nYdqMjBxS/86bjFr/MkQAp/ogoAZYzheZ2vu7Mo5YGxiQ==" saltValue="VNX2R+B7rHLy1H+/MLOOe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162043</v>
      </c>
      <c r="D6" s="32">
        <f t="shared" si="3"/>
        <v>47</v>
      </c>
      <c r="E6" s="32">
        <f t="shared" si="3"/>
        <v>17</v>
      </c>
      <c r="F6" s="32">
        <f t="shared" si="3"/>
        <v>5</v>
      </c>
      <c r="G6" s="32">
        <f t="shared" si="3"/>
        <v>0</v>
      </c>
      <c r="H6" s="32" t="str">
        <f t="shared" si="3"/>
        <v>富山県　魚津市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17.489999999999998</v>
      </c>
      <c r="Q6" s="33">
        <f t="shared" si="3"/>
        <v>143.61000000000001</v>
      </c>
      <c r="R6" s="33">
        <f t="shared" si="3"/>
        <v>3550</v>
      </c>
      <c r="S6" s="33">
        <f t="shared" si="3"/>
        <v>42340</v>
      </c>
      <c r="T6" s="33">
        <f t="shared" si="3"/>
        <v>200.61</v>
      </c>
      <c r="U6" s="33">
        <f t="shared" si="3"/>
        <v>211.06</v>
      </c>
      <c r="V6" s="33">
        <f t="shared" si="3"/>
        <v>7383</v>
      </c>
      <c r="W6" s="33">
        <f t="shared" si="3"/>
        <v>6.68</v>
      </c>
      <c r="X6" s="33">
        <f t="shared" si="3"/>
        <v>1105.24</v>
      </c>
      <c r="Y6" s="34">
        <f>IF(Y7="",NA(),Y7)</f>
        <v>71.290000000000006</v>
      </c>
      <c r="Z6" s="34">
        <f t="shared" ref="Z6:AH6" si="4">IF(Z7="",NA(),Z7)</f>
        <v>70.709999999999994</v>
      </c>
      <c r="AA6" s="34">
        <f t="shared" si="4"/>
        <v>63.25</v>
      </c>
      <c r="AB6" s="34">
        <f t="shared" si="4"/>
        <v>94.82</v>
      </c>
      <c r="AC6" s="34">
        <f t="shared" si="4"/>
        <v>94.87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2078.0700000000002</v>
      </c>
      <c r="BG6" s="34">
        <f t="shared" ref="BG6:BO6" si="7">IF(BG7="",NA(),BG7)</f>
        <v>1944.04</v>
      </c>
      <c r="BH6" s="34">
        <f t="shared" si="7"/>
        <v>1966.69</v>
      </c>
      <c r="BI6" s="34">
        <f t="shared" si="7"/>
        <v>1706.43</v>
      </c>
      <c r="BJ6" s="34">
        <f t="shared" si="7"/>
        <v>226.48</v>
      </c>
      <c r="BK6" s="34">
        <f t="shared" si="7"/>
        <v>1126.77</v>
      </c>
      <c r="BL6" s="34">
        <f t="shared" si="7"/>
        <v>1044.8</v>
      </c>
      <c r="BM6" s="34">
        <f t="shared" si="7"/>
        <v>1081.8</v>
      </c>
      <c r="BN6" s="34">
        <f t="shared" si="7"/>
        <v>974.93</v>
      </c>
      <c r="BO6" s="34">
        <f t="shared" si="7"/>
        <v>855.8</v>
      </c>
      <c r="BP6" s="33" t="str">
        <f>IF(BP7="","",IF(BP7="-","【-】","【"&amp;SUBSTITUTE(TEXT(BP7,"#,##0.00"),"-","△")&amp;"】"))</f>
        <v>【814.89】</v>
      </c>
      <c r="BQ6" s="34">
        <f>IF(BQ7="",NA(),BQ7)</f>
        <v>51.55</v>
      </c>
      <c r="BR6" s="34">
        <f t="shared" ref="BR6:BZ6" si="8">IF(BR7="",NA(),BR7)</f>
        <v>50.3</v>
      </c>
      <c r="BS6" s="34">
        <f t="shared" si="8"/>
        <v>51.99</v>
      </c>
      <c r="BT6" s="34">
        <f t="shared" si="8"/>
        <v>100</v>
      </c>
      <c r="BU6" s="34">
        <f t="shared" si="8"/>
        <v>100</v>
      </c>
      <c r="BV6" s="34">
        <f t="shared" si="8"/>
        <v>50.9</v>
      </c>
      <c r="BW6" s="34">
        <f t="shared" si="8"/>
        <v>50.82</v>
      </c>
      <c r="BX6" s="34">
        <f t="shared" si="8"/>
        <v>52.19</v>
      </c>
      <c r="BY6" s="34">
        <f t="shared" si="8"/>
        <v>55.32</v>
      </c>
      <c r="BZ6" s="34">
        <f t="shared" si="8"/>
        <v>59.8</v>
      </c>
      <c r="CA6" s="33" t="str">
        <f>IF(CA7="","",IF(CA7="-","【-】","【"&amp;SUBSTITUTE(TEXT(CA7,"#,##0.00"),"-","△")&amp;"】"))</f>
        <v>【60.64】</v>
      </c>
      <c r="CB6" s="34">
        <f>IF(CB7="",NA(),CB7)</f>
        <v>336.06</v>
      </c>
      <c r="CC6" s="34">
        <f t="shared" ref="CC6:CK6" si="9">IF(CC7="",NA(),CC7)</f>
        <v>353.43</v>
      </c>
      <c r="CD6" s="34">
        <f t="shared" si="9"/>
        <v>334.58</v>
      </c>
      <c r="CE6" s="34">
        <f t="shared" si="9"/>
        <v>188.69</v>
      </c>
      <c r="CF6" s="34">
        <f t="shared" si="9"/>
        <v>190.47</v>
      </c>
      <c r="CG6" s="34">
        <f t="shared" si="9"/>
        <v>293.27</v>
      </c>
      <c r="CH6" s="34">
        <f t="shared" si="9"/>
        <v>300.52</v>
      </c>
      <c r="CI6" s="34">
        <f t="shared" si="9"/>
        <v>296.14</v>
      </c>
      <c r="CJ6" s="34">
        <f t="shared" si="9"/>
        <v>283.17</v>
      </c>
      <c r="CK6" s="34">
        <f t="shared" si="9"/>
        <v>263.76</v>
      </c>
      <c r="CL6" s="33" t="str">
        <f>IF(CL7="","",IF(CL7="-","【-】","【"&amp;SUBSTITUTE(TEXT(CL7,"#,##0.00"),"-","△")&amp;"】"))</f>
        <v>【255.52】</v>
      </c>
      <c r="CM6" s="34" t="str">
        <f>IF(CM7="",NA(),CM7)</f>
        <v>-</v>
      </c>
      <c r="CN6" s="34" t="str">
        <f t="shared" ref="CN6:CV6" si="10">IF(CN7="",NA(),CN7)</f>
        <v>-</v>
      </c>
      <c r="CO6" s="34" t="str">
        <f t="shared" si="10"/>
        <v>-</v>
      </c>
      <c r="CP6" s="34">
        <f t="shared" si="10"/>
        <v>67.89</v>
      </c>
      <c r="CQ6" s="34">
        <f t="shared" si="10"/>
        <v>66.510000000000005</v>
      </c>
      <c r="CR6" s="34">
        <f t="shared" si="10"/>
        <v>53.78</v>
      </c>
      <c r="CS6" s="34">
        <f t="shared" si="10"/>
        <v>53.24</v>
      </c>
      <c r="CT6" s="34">
        <f t="shared" si="10"/>
        <v>52.31</v>
      </c>
      <c r="CU6" s="34">
        <f t="shared" si="10"/>
        <v>60.65</v>
      </c>
      <c r="CV6" s="34">
        <f t="shared" si="10"/>
        <v>51.75</v>
      </c>
      <c r="CW6" s="33" t="str">
        <f>IF(CW7="","",IF(CW7="-","【-】","【"&amp;SUBSTITUTE(TEXT(CW7,"#,##0.00"),"-","△")&amp;"】"))</f>
        <v>【52.49】</v>
      </c>
      <c r="CX6" s="34">
        <f>IF(CX7="",NA(),CX7)</f>
        <v>85.67</v>
      </c>
      <c r="CY6" s="34">
        <f t="shared" ref="CY6:DG6" si="11">IF(CY7="",NA(),CY7)</f>
        <v>86.68</v>
      </c>
      <c r="CZ6" s="34">
        <f t="shared" si="11"/>
        <v>88.38</v>
      </c>
      <c r="DA6" s="34">
        <f t="shared" si="11"/>
        <v>89.26</v>
      </c>
      <c r="DB6" s="34">
        <f t="shared" si="11"/>
        <v>90</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162043</v>
      </c>
      <c r="D7" s="36">
        <v>47</v>
      </c>
      <c r="E7" s="36">
        <v>17</v>
      </c>
      <c r="F7" s="36">
        <v>5</v>
      </c>
      <c r="G7" s="36">
        <v>0</v>
      </c>
      <c r="H7" s="36" t="s">
        <v>110</v>
      </c>
      <c r="I7" s="36" t="s">
        <v>111</v>
      </c>
      <c r="J7" s="36" t="s">
        <v>112</v>
      </c>
      <c r="K7" s="36" t="s">
        <v>113</v>
      </c>
      <c r="L7" s="36" t="s">
        <v>114</v>
      </c>
      <c r="M7" s="36" t="s">
        <v>115</v>
      </c>
      <c r="N7" s="37" t="s">
        <v>116</v>
      </c>
      <c r="O7" s="37" t="s">
        <v>117</v>
      </c>
      <c r="P7" s="37">
        <v>17.489999999999998</v>
      </c>
      <c r="Q7" s="37">
        <v>143.61000000000001</v>
      </c>
      <c r="R7" s="37">
        <v>3550</v>
      </c>
      <c r="S7" s="37">
        <v>42340</v>
      </c>
      <c r="T7" s="37">
        <v>200.61</v>
      </c>
      <c r="U7" s="37">
        <v>211.06</v>
      </c>
      <c r="V7" s="37">
        <v>7383</v>
      </c>
      <c r="W7" s="37">
        <v>6.68</v>
      </c>
      <c r="X7" s="37">
        <v>1105.24</v>
      </c>
      <c r="Y7" s="37">
        <v>71.290000000000006</v>
      </c>
      <c r="Z7" s="37">
        <v>70.709999999999994</v>
      </c>
      <c r="AA7" s="37">
        <v>63.25</v>
      </c>
      <c r="AB7" s="37">
        <v>94.82</v>
      </c>
      <c r="AC7" s="37">
        <v>94.87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2078.0700000000002</v>
      </c>
      <c r="BG7" s="37">
        <v>1944.04</v>
      </c>
      <c r="BH7" s="37">
        <v>1966.69</v>
      </c>
      <c r="BI7" s="37">
        <v>1706.43</v>
      </c>
      <c r="BJ7" s="37">
        <v>226.48</v>
      </c>
      <c r="BK7" s="37">
        <v>1126.77</v>
      </c>
      <c r="BL7" s="37">
        <v>1044.8</v>
      </c>
      <c r="BM7" s="37">
        <v>1081.8</v>
      </c>
      <c r="BN7" s="37">
        <v>974.93</v>
      </c>
      <c r="BO7" s="37">
        <v>855.8</v>
      </c>
      <c r="BP7" s="37">
        <v>814.89</v>
      </c>
      <c r="BQ7" s="37">
        <v>51.55</v>
      </c>
      <c r="BR7" s="37">
        <v>50.3</v>
      </c>
      <c r="BS7" s="37">
        <v>51.99</v>
      </c>
      <c r="BT7" s="37">
        <v>100</v>
      </c>
      <c r="BU7" s="37">
        <v>100</v>
      </c>
      <c r="BV7" s="37">
        <v>50.9</v>
      </c>
      <c r="BW7" s="37">
        <v>50.82</v>
      </c>
      <c r="BX7" s="37">
        <v>52.19</v>
      </c>
      <c r="BY7" s="37">
        <v>55.32</v>
      </c>
      <c r="BZ7" s="37">
        <v>59.8</v>
      </c>
      <c r="CA7" s="37">
        <v>60.64</v>
      </c>
      <c r="CB7" s="37">
        <v>336.06</v>
      </c>
      <c r="CC7" s="37">
        <v>353.43</v>
      </c>
      <c r="CD7" s="37">
        <v>334.58</v>
      </c>
      <c r="CE7" s="37">
        <v>188.69</v>
      </c>
      <c r="CF7" s="37">
        <v>190.47</v>
      </c>
      <c r="CG7" s="37">
        <v>293.27</v>
      </c>
      <c r="CH7" s="37">
        <v>300.52</v>
      </c>
      <c r="CI7" s="37">
        <v>296.14</v>
      </c>
      <c r="CJ7" s="37">
        <v>283.17</v>
      </c>
      <c r="CK7" s="37">
        <v>263.76</v>
      </c>
      <c r="CL7" s="37">
        <v>255.52</v>
      </c>
      <c r="CM7" s="37" t="s">
        <v>116</v>
      </c>
      <c r="CN7" s="37" t="s">
        <v>116</v>
      </c>
      <c r="CO7" s="37" t="s">
        <v>116</v>
      </c>
      <c r="CP7" s="37">
        <v>67.89</v>
      </c>
      <c r="CQ7" s="37">
        <v>66.510000000000005</v>
      </c>
      <c r="CR7" s="37">
        <v>53.78</v>
      </c>
      <c r="CS7" s="37">
        <v>53.24</v>
      </c>
      <c r="CT7" s="37">
        <v>52.31</v>
      </c>
      <c r="CU7" s="37">
        <v>60.65</v>
      </c>
      <c r="CV7" s="37">
        <v>51.75</v>
      </c>
      <c r="CW7" s="37">
        <v>52.49</v>
      </c>
      <c r="CX7" s="37">
        <v>85.67</v>
      </c>
      <c r="CY7" s="37">
        <v>86.68</v>
      </c>
      <c r="CZ7" s="37">
        <v>88.38</v>
      </c>
      <c r="DA7" s="37">
        <v>89.26</v>
      </c>
      <c r="DB7" s="37">
        <v>90</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亀田  安仁</cp:lastModifiedBy>
  <cp:lastPrinted>2019-01-18T08:05:56Z</cp:lastPrinted>
  <dcterms:created xsi:type="dcterms:W3CDTF">2018-12-03T09:23:39Z</dcterms:created>
  <dcterms:modified xsi:type="dcterms:W3CDTF">2019-02-05T23:30:24Z</dcterms:modified>
</cp:coreProperties>
</file>