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kurobe\上下水道部\経営課\1406水道\H30調査・回答\公営企業に係る「経営比較分析表」の策定(31.1.25)\"/>
    </mc:Choice>
  </mc:AlternateContent>
  <workbookProtection workbookAlgorithmName="SHA-512" workbookHashValue="1W/W9lyML5IOrAJ2aS8CCrdWbVUGcwTTAPXFRUONd12tVKG7+vkDHcgdSdZdEcNFM+O4NqwT7Y5TnNZU1uSMHw==" workbookSaltValue="4fAanj6L9+Gewn16+935g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<sst xmlns="http://schemas.openxmlformats.org/spreadsheetml/2006/main" count="232" uniqueCount="120">
  <si>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</si>
  <si>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</si>
  <si>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</si>
  <si>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</si>
  <si>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</si>
  <si>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</si>
  <si>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</si>
  <si>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</si>
  <si>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</si>
  <si>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</si>
  <si>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</si>
  <si>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</si>
  <si>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</si>
  <si>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</si>
  <si>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</si>
  <si>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</si>
  <si>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</si>
  <si>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</si>
  <si>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</si>
  <si>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</si>
  <si>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</si>
  <si>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</si>
  <si>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</si>
  <si>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</si>
  <si>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</si>
  <si>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</si>
  <si>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</si>
  <si>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</si>
  <si>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</si>
  <si>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</si>
  <si>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</si>
  <si>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</si>
  <si>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</si>
  <si>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</si>
  <si>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</si>
  <si>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</si>
  <si>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</si>
  <si>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</si>
  <si>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</si>
  <si>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</si>
  <si>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</si>
  <si>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</si>
  <si>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</si>
  <si>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</si>
  <si>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</si>
  <si>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</si>
  <si>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</si>
  <si>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</si>
  <si>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</si>
  <si>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</si>
  <si>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</si>
  <si>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</si>
  <si>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</si>
  <si>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</si>
  <si>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</si>
  <si>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</si>
  <si>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</si>
  <si>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</si>
  <si>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</si>
  <si>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</si>
  <si>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</si>
  <si>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</si>
  <si>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</si>
  <si>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</si>
  <si>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</si>
  <si>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</si>
  <si>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</si>
  <si>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</si>
  <si>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</si>
  <si>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</si>
  <si>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</si>
  <si>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</si>
  <si>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</si>
  <si>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</si>
  <si>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</si>
  <si>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</si>
  <si>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</si>
  <si>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</si>
  <si>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</si>
  <si>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</si>
  <si>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</si>
  <si>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</si>
  <si>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</si>
  <si>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</si>
  <si>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</si>
  <si>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</si>
  <si>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</si>
  <si>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</si>
  <si>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</si>
  <si>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</si>
  <si>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</si>
  <si>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</si>
  <si>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</si>
  <si>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</si>
  <si>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</si>
  <si>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</si>
  <si>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</si>
  <si>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</si>
  <si>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</si>
  <si>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</si>
  <si>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</si>
  <si>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</si>
  <si>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</si>
  <si>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</si>
  <si>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</si>
  <si>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</si>
  <si>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</si>
  <si>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</si>
  <si>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</si>
  <si>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</si>
  <si>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</si>
  <si>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</si>
  <si>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</si>
  <si>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</si>
  <si>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</si>
  <si>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</si>
  <si>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</si>
  <si>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①経常収支比率は、100％を上回っていることから、料金収入や一般会計による繰入金等による収入で費用を賄えている状況にある。
②累積欠損金は発生していない。
③流動比率は、100％を上回っていることから短期的な債務に対する支払能力に支障はない。
④企業債残高対給水収益比率は、類似団体の平均値を上回っているものの企業債残高は減少傾向にある。
⑤料金回収率は、H28.7の料金改定の影響から上昇傾向にあるが、水道料金の単価が依然として低く設定されているため、収支不足額を一般会計の繰入金に依存している状況にある。
⑥給水原価は、類似団体の平均値を下回っており、一般会計による繰入金に依存していることから、今後段階的に水道料金の単価について検討していく必要がある。
⑦施設利用率は、類似団体の平均値を下回っている。施設能力をさらに有効活用するため、施設の統廃合を検討していく必要がある。
⑧有収率は類似団体の平均値を上回っていることから、漏水調査や老朽管の更新の取り組んできた効果が現れてきている。</t>
    <rPh sb="1" eb="3">
      <t>ケイジョウ</t>
    </rPh>
    <rPh sb="3" eb="5">
      <t>シュウシ</t>
    </rPh>
    <rPh sb="5" eb="7">
      <t>ヒリツ</t>
    </rPh>
    <rPh sb="14" eb="16">
      <t>ウワマワ</t>
    </rPh>
    <rPh sb="25" eb="27">
      <t>リョウキン</t>
    </rPh>
    <rPh sb="27" eb="29">
      <t>シュウニュウ</t>
    </rPh>
    <rPh sb="30" eb="32">
      <t>イッパン</t>
    </rPh>
    <rPh sb="32" eb="34">
      <t>カイケイ</t>
    </rPh>
    <rPh sb="37" eb="39">
      <t>クリイレ</t>
    </rPh>
    <rPh sb="39" eb="40">
      <t>キン</t>
    </rPh>
    <rPh sb="40" eb="41">
      <t>トウ</t>
    </rPh>
    <rPh sb="44" eb="46">
      <t>シュウニュウ</t>
    </rPh>
    <rPh sb="47" eb="49">
      <t>ヒヨウ</t>
    </rPh>
    <rPh sb="50" eb="51">
      <t>マカナ</t>
    </rPh>
    <rPh sb="55" eb="57">
      <t>ジョウキョウ</t>
    </rPh>
    <rPh sb="63" eb="65">
      <t>ルイセキ</t>
    </rPh>
    <rPh sb="65" eb="68">
      <t>ケッソンキン</t>
    </rPh>
    <rPh sb="69" eb="71">
      <t>ハッセイ</t>
    </rPh>
    <rPh sb="79" eb="81">
      <t>リュウドウ</t>
    </rPh>
    <rPh sb="81" eb="83">
      <t>ヒリツ</t>
    </rPh>
    <rPh sb="90" eb="92">
      <t>ウワマワ</t>
    </rPh>
    <rPh sb="115" eb="117">
      <t>シショウ</t>
    </rPh>
    <rPh sb="123" eb="125">
      <t>キギョウ</t>
    </rPh>
    <rPh sb="125" eb="126">
      <t>サイ</t>
    </rPh>
    <rPh sb="126" eb="128">
      <t>ザンダカ</t>
    </rPh>
    <rPh sb="128" eb="129">
      <t>タイ</t>
    </rPh>
    <rPh sb="129" eb="131">
      <t>キュウスイ</t>
    </rPh>
    <rPh sb="131" eb="133">
      <t>シュウエキ</t>
    </rPh>
    <rPh sb="133" eb="135">
      <t>ヒリツ</t>
    </rPh>
    <rPh sb="137" eb="139">
      <t>ルイジ</t>
    </rPh>
    <rPh sb="139" eb="141">
      <t>ダンタイ</t>
    </rPh>
    <rPh sb="142" eb="145">
      <t>ヘイキンチ</t>
    </rPh>
    <rPh sb="146" eb="148">
      <t>ウワマワ</t>
    </rPh>
    <rPh sb="155" eb="157">
      <t>キギョウ</t>
    </rPh>
    <rPh sb="157" eb="158">
      <t>サイ</t>
    </rPh>
    <rPh sb="158" eb="160">
      <t>ザンダカ</t>
    </rPh>
    <rPh sb="161" eb="163">
      <t>ゲンショウ</t>
    </rPh>
    <rPh sb="163" eb="165">
      <t>ケイコウ</t>
    </rPh>
    <rPh sb="171" eb="173">
      <t>リョウキン</t>
    </rPh>
    <rPh sb="173" eb="175">
      <t>カイシュウ</t>
    </rPh>
    <rPh sb="175" eb="176">
      <t>リツ</t>
    </rPh>
    <rPh sb="184" eb="186">
      <t>リョウキン</t>
    </rPh>
    <rPh sb="186" eb="188">
      <t>カイテイ</t>
    </rPh>
    <rPh sb="189" eb="191">
      <t>エイキョウ</t>
    </rPh>
    <rPh sb="193" eb="195">
      <t>ジョウショウ</t>
    </rPh>
    <rPh sb="195" eb="197">
      <t>ケイコウ</t>
    </rPh>
    <rPh sb="202" eb="204">
      <t>スイドウ</t>
    </rPh>
    <rPh sb="204" eb="206">
      <t>リョウキン</t>
    </rPh>
    <rPh sb="207" eb="209">
      <t>タンカ</t>
    </rPh>
    <rPh sb="210" eb="212">
      <t>イゼン</t>
    </rPh>
    <rPh sb="215" eb="216">
      <t>ヒク</t>
    </rPh>
    <rPh sb="217" eb="219">
      <t>セッテイ</t>
    </rPh>
    <rPh sb="227" eb="229">
      <t>シュウシ</t>
    </rPh>
    <rPh sb="229" eb="231">
      <t>フソク</t>
    </rPh>
    <rPh sb="231" eb="232">
      <t>ガク</t>
    </rPh>
    <rPh sb="233" eb="235">
      <t>イッパン</t>
    </rPh>
    <rPh sb="235" eb="237">
      <t>カイケイ</t>
    </rPh>
    <rPh sb="238" eb="240">
      <t>クリイレ</t>
    </rPh>
    <rPh sb="240" eb="241">
      <t>キン</t>
    </rPh>
    <rPh sb="242" eb="244">
      <t>イゾン</t>
    </rPh>
    <rPh sb="248" eb="250">
      <t>ジョウキョウ</t>
    </rPh>
    <rPh sb="256" eb="258">
      <t>キュウスイ</t>
    </rPh>
    <rPh sb="258" eb="260">
      <t>ゲンカ</t>
    </rPh>
    <rPh sb="262" eb="264">
      <t>ルイジ</t>
    </rPh>
    <rPh sb="264" eb="266">
      <t>ダンタイ</t>
    </rPh>
    <rPh sb="267" eb="270">
      <t>ヘイキンチ</t>
    </rPh>
    <rPh sb="271" eb="273">
      <t>シタマワ</t>
    </rPh>
    <rPh sb="278" eb="280">
      <t>イッパン</t>
    </rPh>
    <rPh sb="280" eb="282">
      <t>カイケイ</t>
    </rPh>
    <rPh sb="285" eb="287">
      <t>クリイレ</t>
    </rPh>
    <rPh sb="287" eb="288">
      <t>キン</t>
    </rPh>
    <rPh sb="289" eb="291">
      <t>イゾン</t>
    </rPh>
    <rPh sb="300" eb="302">
      <t>コンゴ</t>
    </rPh>
    <rPh sb="302" eb="305">
      <t>ダンカイテキ</t>
    </rPh>
    <rPh sb="306" eb="308">
      <t>スイドウ</t>
    </rPh>
    <rPh sb="308" eb="310">
      <t>リョウキン</t>
    </rPh>
    <rPh sb="311" eb="313">
      <t>タンカ</t>
    </rPh>
    <rPh sb="317" eb="319">
      <t>ケントウ</t>
    </rPh>
    <rPh sb="323" eb="325">
      <t>ヒツヨウ</t>
    </rPh>
    <rPh sb="331" eb="333">
      <t>シセツ</t>
    </rPh>
    <rPh sb="333" eb="336">
      <t>リヨウリツ</t>
    </rPh>
    <rPh sb="338" eb="340">
      <t>ルイジ</t>
    </rPh>
    <rPh sb="340" eb="342">
      <t>ダンタイ</t>
    </rPh>
    <rPh sb="343" eb="346">
      <t>ヘイキンチ</t>
    </rPh>
    <rPh sb="347" eb="349">
      <t>シタマワ</t>
    </rPh>
    <rPh sb="354" eb="356">
      <t>シセツ</t>
    </rPh>
    <rPh sb="356" eb="358">
      <t>ノウリョク</t>
    </rPh>
    <rPh sb="362" eb="364">
      <t>ユウコウ</t>
    </rPh>
    <rPh sb="364" eb="366">
      <t>カツヨウ</t>
    </rPh>
    <rPh sb="371" eb="373">
      <t>シセツ</t>
    </rPh>
    <rPh sb="374" eb="377">
      <t>トウハイゴウ</t>
    </rPh>
    <rPh sb="378" eb="380">
      <t>ケントウ</t>
    </rPh>
    <rPh sb="384" eb="386">
      <t>ヒツヨウ</t>
    </rPh>
    <rPh sb="392" eb="394">
      <t>ユウシュウ</t>
    </rPh>
    <rPh sb="394" eb="395">
      <t>リツ</t>
    </rPh>
    <rPh sb="396" eb="398">
      <t>ルイジ</t>
    </rPh>
    <rPh sb="398" eb="400">
      <t>ダンタイ</t>
    </rPh>
    <rPh sb="401" eb="404">
      <t>ヘイキンチ</t>
    </rPh>
    <rPh sb="405" eb="407">
      <t>ウワマワ</t>
    </rPh>
    <rPh sb="416" eb="418">
      <t>ロウスイ</t>
    </rPh>
    <rPh sb="418" eb="420">
      <t>チョウサ</t>
    </rPh>
    <rPh sb="421" eb="423">
      <t>ロウキュウ</t>
    </rPh>
    <rPh sb="423" eb="424">
      <t>カン</t>
    </rPh>
    <rPh sb="425" eb="427">
      <t>コウシン</t>
    </rPh>
    <rPh sb="428" eb="429">
      <t>ト</t>
    </rPh>
    <rPh sb="430" eb="431">
      <t>ク</t>
    </rPh>
    <rPh sb="435" eb="437">
      <t>コウカ</t>
    </rPh>
    <rPh sb="438" eb="439">
      <t>アラワ</t>
    </rPh>
    <phoneticPr fontId="4"/>
  </si>
  <si>
    <t>これまで有収率の向上に向け、漏水調査や老朽管の更新を進めているが、配水設備の更新と合わせて計画的に更新していく必要がある。</t>
    <rPh sb="4" eb="6">
      <t>ユウシュウ</t>
    </rPh>
    <rPh sb="6" eb="7">
      <t>リツ</t>
    </rPh>
    <rPh sb="8" eb="10">
      <t>コウジョウ</t>
    </rPh>
    <rPh sb="11" eb="12">
      <t>ム</t>
    </rPh>
    <rPh sb="14" eb="16">
      <t>ロウスイ</t>
    </rPh>
    <rPh sb="16" eb="18">
      <t>チョウサ</t>
    </rPh>
    <rPh sb="19" eb="21">
      <t>ロウキュウ</t>
    </rPh>
    <rPh sb="21" eb="22">
      <t>カン</t>
    </rPh>
    <rPh sb="23" eb="25">
      <t>コウシン</t>
    </rPh>
    <rPh sb="26" eb="27">
      <t>スス</t>
    </rPh>
    <rPh sb="33" eb="35">
      <t>ハイスイ</t>
    </rPh>
    <rPh sb="35" eb="37">
      <t>セツビ</t>
    </rPh>
    <rPh sb="38" eb="40">
      <t>コウシン</t>
    </rPh>
    <rPh sb="41" eb="42">
      <t>ア</t>
    </rPh>
    <rPh sb="45" eb="48">
      <t>ケイカクテキ</t>
    </rPh>
    <rPh sb="49" eb="51">
      <t>コウシン</t>
    </rPh>
    <rPh sb="55" eb="57">
      <t>ヒツヨウ</t>
    </rPh>
    <phoneticPr fontId="4"/>
  </si>
  <si>
    <t>経常収支は料金改定による給水収益の増加や企業債利息の減少に伴い、改善傾向にある。しかし収支不足額については一般会計から繰入しており、料金回収率は依然として類似団体と比べて低い水準にある。今後人口減少や節水型機器の普及により給水収益の減少が見込まれることから、段階的な料金改定の検討を進める等、企業意識を高め、健全な経営基盤を確立するように努めていく必要がある。
経営戦略については、H31年度策定予定である。</t>
    <rPh sb="0" eb="2">
      <t>ケイジョウ</t>
    </rPh>
    <rPh sb="2" eb="4">
      <t>シュウシ</t>
    </rPh>
    <rPh sb="5" eb="7">
      <t>リョウキン</t>
    </rPh>
    <rPh sb="7" eb="9">
      <t>カイテイ</t>
    </rPh>
    <rPh sb="12" eb="14">
      <t>キュウスイ</t>
    </rPh>
    <rPh sb="14" eb="16">
      <t>シュウエキ</t>
    </rPh>
    <rPh sb="17" eb="19">
      <t>ゾウカ</t>
    </rPh>
    <rPh sb="20" eb="22">
      <t>キギョウ</t>
    </rPh>
    <rPh sb="22" eb="23">
      <t>サイ</t>
    </rPh>
    <rPh sb="23" eb="25">
      <t>リソク</t>
    </rPh>
    <rPh sb="26" eb="28">
      <t>ゲンショウ</t>
    </rPh>
    <rPh sb="29" eb="30">
      <t>トモナ</t>
    </rPh>
    <rPh sb="32" eb="34">
      <t>カイゼン</t>
    </rPh>
    <rPh sb="34" eb="36">
      <t>ケイコウ</t>
    </rPh>
    <rPh sb="43" eb="45">
      <t>シュウシ</t>
    </rPh>
    <rPh sb="45" eb="47">
      <t>フソク</t>
    </rPh>
    <rPh sb="47" eb="48">
      <t>ガク</t>
    </rPh>
    <rPh sb="53" eb="55">
      <t>イッパン</t>
    </rPh>
    <rPh sb="55" eb="57">
      <t>カイケイ</t>
    </rPh>
    <rPh sb="59" eb="61">
      <t>クリイレ</t>
    </rPh>
    <rPh sb="66" eb="68">
      <t>リョウキン</t>
    </rPh>
    <rPh sb="68" eb="70">
      <t>カイシュウ</t>
    </rPh>
    <rPh sb="70" eb="71">
      <t>リツ</t>
    </rPh>
    <rPh sb="72" eb="74">
      <t>イゼン</t>
    </rPh>
    <rPh sb="77" eb="79">
      <t>ルイジ</t>
    </rPh>
    <rPh sb="79" eb="81">
      <t>ダンタイ</t>
    </rPh>
    <rPh sb="82" eb="83">
      <t>クラ</t>
    </rPh>
    <rPh sb="85" eb="86">
      <t>ヒク</t>
    </rPh>
    <rPh sb="87" eb="89">
      <t>スイジュン</t>
    </rPh>
    <rPh sb="93" eb="95">
      <t>コンゴ</t>
    </rPh>
    <rPh sb="95" eb="97">
      <t>ジンコウ</t>
    </rPh>
    <rPh sb="97" eb="99">
      <t>ゲンショウ</t>
    </rPh>
    <rPh sb="100" eb="103">
      <t>セッスイガタ</t>
    </rPh>
    <rPh sb="103" eb="105">
      <t>キキ</t>
    </rPh>
    <rPh sb="106" eb="108">
      <t>フキュウ</t>
    </rPh>
    <rPh sb="111" eb="113">
      <t>キュウスイ</t>
    </rPh>
    <rPh sb="113" eb="115">
      <t>シュウエキ</t>
    </rPh>
    <rPh sb="116" eb="118">
      <t>ゲンショウ</t>
    </rPh>
    <rPh sb="119" eb="121">
      <t>ミコ</t>
    </rPh>
    <rPh sb="129" eb="132">
      <t>ダンカイテキ</t>
    </rPh>
    <rPh sb="133" eb="135">
      <t>リョウキン</t>
    </rPh>
    <rPh sb="135" eb="137">
      <t>カイテイ</t>
    </rPh>
    <rPh sb="138" eb="140">
      <t>ケントウ</t>
    </rPh>
    <rPh sb="141" eb="142">
      <t>スス</t>
    </rPh>
    <rPh sb="144" eb="145">
      <t>トウ</t>
    </rPh>
    <rPh sb="146" eb="148">
      <t>キギョウ</t>
    </rPh>
    <rPh sb="148" eb="150">
      <t>イシキ</t>
    </rPh>
    <rPh sb="151" eb="152">
      <t>タカ</t>
    </rPh>
    <rPh sb="154" eb="156">
      <t>ケンゼン</t>
    </rPh>
    <rPh sb="157" eb="159">
      <t>ケイエイ</t>
    </rPh>
    <rPh sb="159" eb="161">
      <t>キバン</t>
    </rPh>
    <rPh sb="162" eb="164">
      <t>カクリツ</t>
    </rPh>
    <rPh sb="169" eb="170">
      <t>ツト</t>
    </rPh>
    <rPh sb="174" eb="176">
      <t>ヒツヨウ</t>
    </rPh>
    <rPh sb="181" eb="183">
      <t>ケイエイ</t>
    </rPh>
    <rPh sb="183" eb="185">
      <t>センリャク</t>
    </rPh>
    <rPh sb="194" eb="196">
      <t>ネンド</t>
    </rPh>
    <rPh sb="196" eb="198">
      <t>サクテイ</t>
    </rPh>
    <rPh sb="198" eb="20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</si>
</sst>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0.95</c:v>
                </c:pt>
                <c:pt idx="1">
                  <c:v>1.08</c:v>
                </c:pt>
                <c:pt idx="2" formatCode="#,##0.00;&quot;△&quot;#,##0.00">
                  <c:v>0</c:v>
                </c:pt>
                <c:pt idx="3">
                  <c:v>0.56999999999999995</c:v>
                </c:pt>
                <c:pt idx="4">
                  <c:v>0.93</c:v>
                </c:pt>
              </c:numCache>
            </c:numRef>
          </c:val>
          <c:extLst xmlns:c16r2="http://schemas.microsoft.com/office/drawing/2015/06/chart">
            <c:ext xmlns:c16="http://schemas.microsoft.com/office/drawing/2014/chart" uri="{C3380CC4-5D6E-409C-BE32-E72D297353CC}">
              <c16:uniqueId val="{00000000-1358-45CC-BC11-1ABDB5D319D9}"/>
            </c:ext>
          </c:extLst>
        </c:ser>
        <c:dLbls>
          <c:showLegendKey val="0"/>
          <c:showVal val="0"/>
          <c:showCatName val="0"/>
          <c:showSerName val="0"/>
          <c:showPercent val="0"/>
          <c:showBubbleSize val="0"/>
        </c:dLbls>
        <c:gapWidth val="150"/>
        <c:axId val="213365848"/>
        <c:axId val="12167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1358-45CC-BC11-1ABDB5D319D9}"/>
            </c:ext>
          </c:extLst>
        </c:ser>
        <c:dLbls>
          <c:showLegendKey val="0"/>
          <c:showVal val="0"/>
          <c:showCatName val="0"/>
          <c:showSerName val="0"/>
          <c:showPercent val="0"/>
          <c:showBubbleSize val="0"/>
        </c:dLbls>
        <c:marker val="1"/>
        <c:smooth val="0"/>
        <c:axId val="213365848"/>
        <c:axId val="121678864"/>
      </c:lineChart>
      <c:dateAx>
        <c:axId val="213365848"/>
        <c:scaling>
          <c:orientation val="minMax"/>
        </c:scaling>
        <c:delete val="1"/>
        <c:axPos val="b"/>
        <c:numFmt formatCode="ge" sourceLinked="1"/>
        <c:majorTickMark val="none"/>
        <c:minorTickMark val="none"/>
        <c:tickLblPos val="none"/>
        <c:crossAx val="121678864"/>
        <c:crosses val="autoZero"/>
        <c:auto val="1"/>
        <c:lblOffset val="100"/>
        <c:baseTimeUnit val="years"/>
      </c:dateAx>
      <c:valAx>
        <c:axId val="12167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6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51.35</c:v>
                </c:pt>
                <c:pt idx="1">
                  <c:v>45.23</c:v>
                </c:pt>
                <c:pt idx="2">
                  <c:v>42.68</c:v>
                </c:pt>
                <c:pt idx="3">
                  <c:v>42.27</c:v>
                </c:pt>
                <c:pt idx="4">
                  <c:v>44.52</c:v>
                </c:pt>
              </c:numCache>
            </c:numRef>
          </c:val>
          <c:extLst xmlns:c16r2="http://schemas.microsoft.com/office/drawing/2015/06/chart">
            <c:ext xmlns:c16="http://schemas.microsoft.com/office/drawing/2014/chart" uri="{C3380CC4-5D6E-409C-BE32-E72D297353CC}">
              <c16:uniqueId val="{00000000-7F8D-4168-BE77-350FADBEDD3D}"/>
            </c:ext>
          </c:extLst>
        </c:ser>
        <c:dLbls>
          <c:showLegendKey val="0"/>
          <c:showVal val="0"/>
          <c:showCatName val="0"/>
          <c:showSerName val="0"/>
          <c:showPercent val="0"/>
          <c:showBubbleSize val="0"/>
        </c:dLbls>
        <c:gapWidth val="150"/>
        <c:axId val="416645648"/>
        <c:axId val="41664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7F8D-4168-BE77-350FADBEDD3D}"/>
            </c:ext>
          </c:extLst>
        </c:ser>
        <c:dLbls>
          <c:showLegendKey val="0"/>
          <c:showVal val="0"/>
          <c:showCatName val="0"/>
          <c:showSerName val="0"/>
          <c:showPercent val="0"/>
          <c:showBubbleSize val="0"/>
        </c:dLbls>
        <c:marker val="1"/>
        <c:smooth val="0"/>
        <c:axId val="416645648"/>
        <c:axId val="416646040"/>
      </c:lineChart>
      <c:dateAx>
        <c:axId val="416645648"/>
        <c:scaling>
          <c:orientation val="minMax"/>
        </c:scaling>
        <c:delete val="1"/>
        <c:axPos val="b"/>
        <c:numFmt formatCode="ge" sourceLinked="1"/>
        <c:majorTickMark val="none"/>
        <c:minorTickMark val="none"/>
        <c:tickLblPos val="none"/>
        <c:crossAx val="416646040"/>
        <c:crosses val="autoZero"/>
        <c:auto val="1"/>
        <c:lblOffset val="100"/>
        <c:baseTimeUnit val="years"/>
      </c:dateAx>
      <c:valAx>
        <c:axId val="41664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4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72.290000000000006</c:v>
                </c:pt>
                <c:pt idx="1">
                  <c:v>83.78</c:v>
                </c:pt>
                <c:pt idx="2">
                  <c:v>86.51</c:v>
                </c:pt>
                <c:pt idx="3">
                  <c:v>86.56</c:v>
                </c:pt>
                <c:pt idx="4">
                  <c:v>84.8</c:v>
                </c:pt>
              </c:numCache>
            </c:numRef>
          </c:val>
          <c:extLst xmlns:c16r2="http://schemas.microsoft.com/office/drawing/2015/06/chart">
            <c:ext xmlns:c16="http://schemas.microsoft.com/office/drawing/2014/chart" uri="{C3380CC4-5D6E-409C-BE32-E72D297353CC}">
              <c16:uniqueId val="{00000000-FEC9-4AFB-9BB6-C1CC3EB0E189}"/>
            </c:ext>
          </c:extLst>
        </c:ser>
        <c:dLbls>
          <c:showLegendKey val="0"/>
          <c:showVal val="0"/>
          <c:showCatName val="0"/>
          <c:showSerName val="0"/>
          <c:showPercent val="0"/>
          <c:showBubbleSize val="0"/>
        </c:dLbls>
        <c:gapWidth val="150"/>
        <c:axId val="416647216"/>
        <c:axId val="41664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FEC9-4AFB-9BB6-C1CC3EB0E189}"/>
            </c:ext>
          </c:extLst>
        </c:ser>
        <c:dLbls>
          <c:showLegendKey val="0"/>
          <c:showVal val="0"/>
          <c:showCatName val="0"/>
          <c:showSerName val="0"/>
          <c:showPercent val="0"/>
          <c:showBubbleSize val="0"/>
        </c:dLbls>
        <c:marker val="1"/>
        <c:smooth val="0"/>
        <c:axId val="416647216"/>
        <c:axId val="416647608"/>
      </c:lineChart>
      <c:dateAx>
        <c:axId val="416647216"/>
        <c:scaling>
          <c:orientation val="minMax"/>
        </c:scaling>
        <c:delete val="1"/>
        <c:axPos val="b"/>
        <c:numFmt formatCode="ge" sourceLinked="1"/>
        <c:majorTickMark val="none"/>
        <c:minorTickMark val="none"/>
        <c:tickLblPos val="none"/>
        <c:crossAx val="416647608"/>
        <c:crosses val="autoZero"/>
        <c:auto val="1"/>
        <c:lblOffset val="100"/>
        <c:baseTimeUnit val="years"/>
      </c:dateAx>
      <c:valAx>
        <c:axId val="41664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4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101.85</c:v>
                </c:pt>
                <c:pt idx="1">
                  <c:v>104.57</c:v>
                </c:pt>
                <c:pt idx="2">
                  <c:v>101.3</c:v>
                </c:pt>
                <c:pt idx="3">
                  <c:v>100.33</c:v>
                </c:pt>
                <c:pt idx="4">
                  <c:v>104.72</c:v>
                </c:pt>
              </c:numCache>
            </c:numRef>
          </c:val>
          <c:extLst xmlns:c16r2="http://schemas.microsoft.com/office/drawing/2015/06/chart">
            <c:ext xmlns:c16="http://schemas.microsoft.com/office/drawing/2014/chart" uri="{C3380CC4-5D6E-409C-BE32-E72D297353CC}">
              <c16:uniqueId val="{00000000-68B0-4F8D-BC33-93D2BF9EB58F}"/>
            </c:ext>
          </c:extLst>
        </c:ser>
        <c:dLbls>
          <c:showLegendKey val="0"/>
          <c:showVal val="0"/>
          <c:showCatName val="0"/>
          <c:showSerName val="0"/>
          <c:showPercent val="0"/>
          <c:showBubbleSize val="0"/>
        </c:dLbls>
        <c:gapWidth val="150"/>
        <c:axId val="215494592"/>
        <c:axId val="2357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68B0-4F8D-BC33-93D2BF9EB58F}"/>
            </c:ext>
          </c:extLst>
        </c:ser>
        <c:dLbls>
          <c:showLegendKey val="0"/>
          <c:showVal val="0"/>
          <c:showCatName val="0"/>
          <c:showSerName val="0"/>
          <c:showPercent val="0"/>
          <c:showBubbleSize val="0"/>
        </c:dLbls>
        <c:marker val="1"/>
        <c:smooth val="0"/>
        <c:axId val="215494592"/>
        <c:axId val="235790752"/>
      </c:lineChart>
      <c:dateAx>
        <c:axId val="215494592"/>
        <c:scaling>
          <c:orientation val="minMax"/>
        </c:scaling>
        <c:delete val="1"/>
        <c:axPos val="b"/>
        <c:numFmt formatCode="ge" sourceLinked="1"/>
        <c:majorTickMark val="none"/>
        <c:minorTickMark val="none"/>
        <c:tickLblPos val="none"/>
        <c:crossAx val="235790752"/>
        <c:crosses val="autoZero"/>
        <c:auto val="1"/>
        <c:lblOffset val="100"/>
        <c:baseTimeUnit val="years"/>
      </c:dateAx>
      <c:valAx>
        <c:axId val="23579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4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30.18</c:v>
                </c:pt>
                <c:pt idx="1">
                  <c:v>37.840000000000003</c:v>
                </c:pt>
                <c:pt idx="2">
                  <c:v>38.619999999999997</c:v>
                </c:pt>
                <c:pt idx="3">
                  <c:v>39.840000000000003</c:v>
                </c:pt>
                <c:pt idx="4">
                  <c:v>41.03</c:v>
                </c:pt>
              </c:numCache>
            </c:numRef>
          </c:val>
          <c:extLst xmlns:c16r2="http://schemas.microsoft.com/office/drawing/2015/06/chart">
            <c:ext xmlns:c16="http://schemas.microsoft.com/office/drawing/2014/chart" uri="{C3380CC4-5D6E-409C-BE32-E72D297353CC}">
              <c16:uniqueId val="{00000000-7ADC-45FA-88A5-65EAD9812673}"/>
            </c:ext>
          </c:extLst>
        </c:ser>
        <c:dLbls>
          <c:showLegendKey val="0"/>
          <c:showVal val="0"/>
          <c:showCatName val="0"/>
          <c:showSerName val="0"/>
          <c:showPercent val="0"/>
          <c:showBubbleSize val="0"/>
        </c:dLbls>
        <c:gapWidth val="150"/>
        <c:axId val="412439408"/>
        <c:axId val="41243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7ADC-45FA-88A5-65EAD9812673}"/>
            </c:ext>
          </c:extLst>
        </c:ser>
        <c:dLbls>
          <c:showLegendKey val="0"/>
          <c:showVal val="0"/>
          <c:showCatName val="0"/>
          <c:showSerName val="0"/>
          <c:showPercent val="0"/>
          <c:showBubbleSize val="0"/>
        </c:dLbls>
        <c:marker val="1"/>
        <c:smooth val="0"/>
        <c:axId val="412439408"/>
        <c:axId val="412439800"/>
      </c:lineChart>
      <c:dateAx>
        <c:axId val="412439408"/>
        <c:scaling>
          <c:orientation val="minMax"/>
        </c:scaling>
        <c:delete val="1"/>
        <c:axPos val="b"/>
        <c:numFmt formatCode="ge" sourceLinked="1"/>
        <c:majorTickMark val="none"/>
        <c:minorTickMark val="none"/>
        <c:tickLblPos val="none"/>
        <c:crossAx val="412439800"/>
        <c:crosses val="autoZero"/>
        <c:auto val="1"/>
        <c:lblOffset val="100"/>
        <c:baseTimeUnit val="years"/>
      </c:dateAx>
      <c:valAx>
        <c:axId val="41243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3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8.3000000000000007</c:v>
                </c:pt>
                <c:pt idx="1">
                  <c:v>7.84</c:v>
                </c:pt>
                <c:pt idx="2" formatCode="#,##0.00;&quot;△&quot;#,##0.00">
                  <c:v>0</c:v>
                </c:pt>
                <c:pt idx="3">
                  <c:v>8.58</c:v>
                </c:pt>
                <c:pt idx="4">
                  <c:v>7.71</c:v>
                </c:pt>
              </c:numCache>
            </c:numRef>
          </c:val>
          <c:extLst xmlns:c16r2="http://schemas.microsoft.com/office/drawing/2015/06/chart">
            <c:ext xmlns:c16="http://schemas.microsoft.com/office/drawing/2014/chart" uri="{C3380CC4-5D6E-409C-BE32-E72D297353CC}">
              <c16:uniqueId val="{00000000-316B-495F-991C-61B7F7D2A78D}"/>
            </c:ext>
          </c:extLst>
        </c:ser>
        <c:dLbls>
          <c:showLegendKey val="0"/>
          <c:showVal val="0"/>
          <c:showCatName val="0"/>
          <c:showSerName val="0"/>
          <c:showPercent val="0"/>
          <c:showBubbleSize val="0"/>
        </c:dLbls>
        <c:gapWidth val="150"/>
        <c:axId val="412440976"/>
        <c:axId val="41244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16B-495F-991C-61B7F7D2A78D}"/>
            </c:ext>
          </c:extLst>
        </c:ser>
        <c:dLbls>
          <c:showLegendKey val="0"/>
          <c:showVal val="0"/>
          <c:showCatName val="0"/>
          <c:showSerName val="0"/>
          <c:showPercent val="0"/>
          <c:showBubbleSize val="0"/>
        </c:dLbls>
        <c:marker val="1"/>
        <c:smooth val="0"/>
        <c:axId val="412440976"/>
        <c:axId val="412441368"/>
      </c:lineChart>
      <c:dateAx>
        <c:axId val="412440976"/>
        <c:scaling>
          <c:orientation val="minMax"/>
        </c:scaling>
        <c:delete val="1"/>
        <c:axPos val="b"/>
        <c:numFmt formatCode="ge" sourceLinked="1"/>
        <c:majorTickMark val="none"/>
        <c:minorTickMark val="none"/>
        <c:tickLblPos val="none"/>
        <c:crossAx val="412441368"/>
        <c:crosses val="autoZero"/>
        <c:auto val="1"/>
        <c:lblOffset val="100"/>
        <c:baseTimeUnit val="years"/>
      </c:dateAx>
      <c:valAx>
        <c:axId val="41244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4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8B-4E35-893E-3E5CF5582A39}"/>
            </c:ext>
          </c:extLst>
        </c:ser>
        <c:dLbls>
          <c:showLegendKey val="0"/>
          <c:showVal val="0"/>
          <c:showCatName val="0"/>
          <c:showSerName val="0"/>
          <c:showPercent val="0"/>
          <c:showBubbleSize val="0"/>
        </c:dLbls>
        <c:gapWidth val="150"/>
        <c:axId val="236844304"/>
        <c:axId val="23684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AE8B-4E35-893E-3E5CF5582A39}"/>
            </c:ext>
          </c:extLst>
        </c:ser>
        <c:dLbls>
          <c:showLegendKey val="0"/>
          <c:showVal val="0"/>
          <c:showCatName val="0"/>
          <c:showSerName val="0"/>
          <c:showPercent val="0"/>
          <c:showBubbleSize val="0"/>
        </c:dLbls>
        <c:marker val="1"/>
        <c:smooth val="0"/>
        <c:axId val="236844304"/>
        <c:axId val="236844696"/>
      </c:lineChart>
      <c:dateAx>
        <c:axId val="236844304"/>
        <c:scaling>
          <c:orientation val="minMax"/>
        </c:scaling>
        <c:delete val="1"/>
        <c:axPos val="b"/>
        <c:numFmt formatCode="ge" sourceLinked="1"/>
        <c:majorTickMark val="none"/>
        <c:minorTickMark val="none"/>
        <c:tickLblPos val="none"/>
        <c:crossAx val="236844696"/>
        <c:crosses val="autoZero"/>
        <c:auto val="1"/>
        <c:lblOffset val="100"/>
        <c:baseTimeUnit val="years"/>
      </c:dateAx>
      <c:valAx>
        <c:axId val="236844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84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229.26</c:v>
                </c:pt>
                <c:pt idx="1">
                  <c:v>98.51</c:v>
                </c:pt>
                <c:pt idx="2">
                  <c:v>112.67</c:v>
                </c:pt>
                <c:pt idx="3">
                  <c:v>121.48</c:v>
                </c:pt>
                <c:pt idx="4">
                  <c:v>137.24</c:v>
                </c:pt>
              </c:numCache>
            </c:numRef>
          </c:val>
          <c:extLst xmlns:c16r2="http://schemas.microsoft.com/office/drawing/2015/06/chart">
            <c:ext xmlns:c16="http://schemas.microsoft.com/office/drawing/2014/chart" uri="{C3380CC4-5D6E-409C-BE32-E72D297353CC}">
              <c16:uniqueId val="{00000000-8E6E-4460-871A-EC5FC15DDA86}"/>
            </c:ext>
          </c:extLst>
        </c:ser>
        <c:dLbls>
          <c:showLegendKey val="0"/>
          <c:showVal val="0"/>
          <c:showCatName val="0"/>
          <c:showSerName val="0"/>
          <c:showPercent val="0"/>
          <c:showBubbleSize val="0"/>
        </c:dLbls>
        <c:gapWidth val="150"/>
        <c:axId val="236843520"/>
        <c:axId val="23684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8E6E-4460-871A-EC5FC15DDA86}"/>
            </c:ext>
          </c:extLst>
        </c:ser>
        <c:dLbls>
          <c:showLegendKey val="0"/>
          <c:showVal val="0"/>
          <c:showCatName val="0"/>
          <c:showSerName val="0"/>
          <c:showPercent val="0"/>
          <c:showBubbleSize val="0"/>
        </c:dLbls>
        <c:marker val="1"/>
        <c:smooth val="0"/>
        <c:axId val="236843520"/>
        <c:axId val="236843128"/>
      </c:lineChart>
      <c:dateAx>
        <c:axId val="236843520"/>
        <c:scaling>
          <c:orientation val="minMax"/>
        </c:scaling>
        <c:delete val="1"/>
        <c:axPos val="b"/>
        <c:numFmt formatCode="ge" sourceLinked="1"/>
        <c:majorTickMark val="none"/>
        <c:minorTickMark val="none"/>
        <c:tickLblPos val="none"/>
        <c:crossAx val="236843128"/>
        <c:crosses val="autoZero"/>
        <c:auto val="1"/>
        <c:lblOffset val="100"/>
        <c:baseTimeUnit val="years"/>
      </c:dateAx>
      <c:valAx>
        <c:axId val="236843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8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1298.94</c:v>
                </c:pt>
                <c:pt idx="1">
                  <c:v>1268.81</c:v>
                </c:pt>
                <c:pt idx="2">
                  <c:v>1276.21</c:v>
                </c:pt>
                <c:pt idx="3">
                  <c:v>1134.3800000000001</c:v>
                </c:pt>
                <c:pt idx="4">
                  <c:v>1005.64</c:v>
                </c:pt>
              </c:numCache>
            </c:numRef>
          </c:val>
          <c:extLst xmlns:c16r2="http://schemas.microsoft.com/office/drawing/2015/06/chart">
            <c:ext xmlns:c16="http://schemas.microsoft.com/office/drawing/2014/chart" uri="{C3380CC4-5D6E-409C-BE32-E72D297353CC}">
              <c16:uniqueId val="{00000000-9D49-4078-9BF2-B0A808D8E249}"/>
            </c:ext>
          </c:extLst>
        </c:ser>
        <c:dLbls>
          <c:showLegendKey val="0"/>
          <c:showVal val="0"/>
          <c:showCatName val="0"/>
          <c:showSerName val="0"/>
          <c:showPercent val="0"/>
          <c:showBubbleSize val="0"/>
        </c:dLbls>
        <c:gapWidth val="150"/>
        <c:axId val="236846264"/>
        <c:axId val="2386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9D49-4078-9BF2-B0A808D8E249}"/>
            </c:ext>
          </c:extLst>
        </c:ser>
        <c:dLbls>
          <c:showLegendKey val="0"/>
          <c:showVal val="0"/>
          <c:showCatName val="0"/>
          <c:showSerName val="0"/>
          <c:showPercent val="0"/>
          <c:showBubbleSize val="0"/>
        </c:dLbls>
        <c:marker val="1"/>
        <c:smooth val="0"/>
        <c:axId val="236846264"/>
        <c:axId val="238697056"/>
      </c:lineChart>
      <c:dateAx>
        <c:axId val="236846264"/>
        <c:scaling>
          <c:orientation val="minMax"/>
        </c:scaling>
        <c:delete val="1"/>
        <c:axPos val="b"/>
        <c:numFmt formatCode="ge" sourceLinked="1"/>
        <c:majorTickMark val="none"/>
        <c:minorTickMark val="none"/>
        <c:tickLblPos val="none"/>
        <c:crossAx val="238697056"/>
        <c:crosses val="autoZero"/>
        <c:auto val="1"/>
        <c:lblOffset val="100"/>
        <c:baseTimeUnit val="years"/>
      </c:dateAx>
      <c:valAx>
        <c:axId val="23869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84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67.209999999999994</c:v>
                </c:pt>
                <c:pt idx="1">
                  <c:v>68.22</c:v>
                </c:pt>
                <c:pt idx="2">
                  <c:v>67.69</c:v>
                </c:pt>
                <c:pt idx="3">
                  <c:v>74.12</c:v>
                </c:pt>
                <c:pt idx="4">
                  <c:v>83.12</c:v>
                </c:pt>
              </c:numCache>
            </c:numRef>
          </c:val>
          <c:extLst xmlns:c16r2="http://schemas.microsoft.com/office/drawing/2015/06/chart">
            <c:ext xmlns:c16="http://schemas.microsoft.com/office/drawing/2014/chart" uri="{C3380CC4-5D6E-409C-BE32-E72D297353CC}">
              <c16:uniqueId val="{00000000-C652-44F3-9FAC-0BF252C4A95F}"/>
            </c:ext>
          </c:extLst>
        </c:ser>
        <c:dLbls>
          <c:showLegendKey val="0"/>
          <c:showVal val="0"/>
          <c:showCatName val="0"/>
          <c:showSerName val="0"/>
          <c:showPercent val="0"/>
          <c:showBubbleSize val="0"/>
        </c:dLbls>
        <c:gapWidth val="150"/>
        <c:axId val="236843912"/>
        <c:axId val="23869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C652-44F3-9FAC-0BF252C4A95F}"/>
            </c:ext>
          </c:extLst>
        </c:ser>
        <c:dLbls>
          <c:showLegendKey val="0"/>
          <c:showVal val="0"/>
          <c:showCatName val="0"/>
          <c:showSerName val="0"/>
          <c:showPercent val="0"/>
          <c:showBubbleSize val="0"/>
        </c:dLbls>
        <c:marker val="1"/>
        <c:smooth val="0"/>
        <c:axId val="236843912"/>
        <c:axId val="238698232"/>
      </c:lineChart>
      <c:dateAx>
        <c:axId val="236843912"/>
        <c:scaling>
          <c:orientation val="minMax"/>
        </c:scaling>
        <c:delete val="1"/>
        <c:axPos val="b"/>
        <c:numFmt formatCode="ge" sourceLinked="1"/>
        <c:majorTickMark val="none"/>
        <c:minorTickMark val="none"/>
        <c:tickLblPos val="none"/>
        <c:crossAx val="238698232"/>
        <c:crosses val="autoZero"/>
        <c:auto val="1"/>
        <c:lblOffset val="100"/>
        <c:baseTimeUnit val="years"/>
      </c:dateAx>
      <c:valAx>
        <c:axId val="23869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4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100.91</c:v>
                </c:pt>
                <c:pt idx="1">
                  <c:v>99.19</c:v>
                </c:pt>
                <c:pt idx="2">
                  <c:v>101.29</c:v>
                </c:pt>
                <c:pt idx="3">
                  <c:v>103.62</c:v>
                </c:pt>
                <c:pt idx="4">
                  <c:v>100.5</c:v>
                </c:pt>
              </c:numCache>
            </c:numRef>
          </c:val>
          <c:extLst xmlns:c16r2="http://schemas.microsoft.com/office/drawing/2015/06/chart">
            <c:ext xmlns:c16="http://schemas.microsoft.com/office/drawing/2014/chart" uri="{C3380CC4-5D6E-409C-BE32-E72D297353CC}">
              <c16:uniqueId val="{00000000-46C6-42B9-9344-835E9EDE8843}"/>
            </c:ext>
          </c:extLst>
        </c:ser>
        <c:dLbls>
          <c:showLegendKey val="0"/>
          <c:showVal val="0"/>
          <c:showCatName val="0"/>
          <c:showSerName val="0"/>
          <c:showPercent val="0"/>
          <c:showBubbleSize val="0"/>
        </c:dLbls>
        <c:gapWidth val="150"/>
        <c:axId val="238699408"/>
        <c:axId val="23869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46C6-42B9-9344-835E9EDE8843}"/>
            </c:ext>
          </c:extLst>
        </c:ser>
        <c:dLbls>
          <c:showLegendKey val="0"/>
          <c:showVal val="0"/>
          <c:showCatName val="0"/>
          <c:showSerName val="0"/>
          <c:showPercent val="0"/>
          <c:showBubbleSize val="0"/>
        </c:dLbls>
        <c:marker val="1"/>
        <c:smooth val="0"/>
        <c:axId val="238699408"/>
        <c:axId val="238699800"/>
      </c:lineChart>
      <c:dateAx>
        <c:axId val="238699408"/>
        <c:scaling>
          <c:orientation val="minMax"/>
        </c:scaling>
        <c:delete val="1"/>
        <c:axPos val="b"/>
        <c:numFmt formatCode="ge" sourceLinked="1"/>
        <c:majorTickMark val="none"/>
        <c:minorTickMark val="none"/>
        <c:tickLblPos val="none"/>
        <c:crossAx val="238699800"/>
        <c:crosses val="autoZero"/>
        <c:auto val="1"/>
        <c:lblOffset val="100"/>
        <c:baseTimeUnit val="years"/>
      </c:dateAx>
      <c:valAx>
        <c:axId val="23869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9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富山県　黒部市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41680</v>
      </c>
      <c r="AM8" s="70"/>
      <c r="AN8" s="70"/>
      <c r="AO8" s="70"/>
      <c r="AP8" s="70"/>
      <c r="AQ8" s="70"/>
      <c r="AR8" s="70"/>
      <c r="AS8" s="70"/>
      <c r="AT8" s="66">
        <f>データ!$S$6</f>
        <v>426.31</v>
      </c>
      <c r="AU8" s="67"/>
      <c r="AV8" s="67"/>
      <c r="AW8" s="67"/>
      <c r="AX8" s="67"/>
      <c r="AY8" s="67"/>
      <c r="AZ8" s="67"/>
      <c r="BA8" s="67"/>
      <c r="BB8" s="69">
        <f>データ!$T$6</f>
        <v>97.77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54.77</v>
      </c>
      <c r="J10" s="67"/>
      <c r="K10" s="67"/>
      <c r="L10" s="67"/>
      <c r="M10" s="67"/>
      <c r="N10" s="67"/>
      <c r="O10" s="68"/>
      <c r="P10" s="69">
        <f>データ!$P$6</f>
        <v>59.65</v>
      </c>
      <c r="Q10" s="69"/>
      <c r="R10" s="69"/>
      <c r="S10" s="69"/>
      <c r="T10" s="69"/>
      <c r="U10" s="69"/>
      <c r="V10" s="69"/>
      <c r="W10" s="70">
        <f>データ!$Q$6</f>
        <v>1642</v>
      </c>
      <c r="X10" s="70"/>
      <c r="Y10" s="70"/>
      <c r="Z10" s="70"/>
      <c r="AA10" s="70"/>
      <c r="AB10" s="70"/>
      <c r="AC10" s="70"/>
      <c r="AD10" s="2"/>
      <c r="AE10" s="2"/>
      <c r="AF10" s="2"/>
      <c r="AG10" s="2"/>
      <c r="AH10" s="4"/>
      <c r="AI10" s="4"/>
      <c r="AJ10" s="4"/>
      <c r="AK10" s="4"/>
      <c r="AL10" s="70">
        <f>データ!$U$6</f>
        <v>24740</v>
      </c>
      <c r="AM10" s="70"/>
      <c r="AN10" s="70"/>
      <c r="AO10" s="70"/>
      <c r="AP10" s="70"/>
      <c r="AQ10" s="70"/>
      <c r="AR10" s="70"/>
      <c r="AS10" s="70"/>
      <c r="AT10" s="66">
        <f>データ!$V$6</f>
        <v>41.1</v>
      </c>
      <c r="AU10" s="67"/>
      <c r="AV10" s="67"/>
      <c r="AW10" s="67"/>
      <c r="AX10" s="67"/>
      <c r="AY10" s="67"/>
      <c r="AZ10" s="67"/>
      <c r="BA10" s="67"/>
      <c r="BB10" s="69">
        <f>データ!$W$6</f>
        <v>601.95000000000005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cUhdehkb7iP7bziJvGfcEulF/dSE1GPIkBXErWKBOQptHZ+CZ9wAEfi7uU4FOamV212BIaosbnaD+1QgGqVXQ==" saltValue="wBCITeqIqKnK6TMZuuk5U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162078</v>
      </c>
      <c r="D6" s="33">
        <f t="shared" si="3"/>
        <v>46</v>
      </c>
      <c r="E6" s="33">
        <f t="shared" si="3"/>
        <v>1</v>
      </c>
      <c r="F6" s="33">
        <f t="shared" si="3"/>
        <v>0</v>
      </c>
      <c r="G6" s="33">
        <f t="shared" si="3"/>
        <v>1</v>
      </c>
      <c r="H6" s="33" t="str">
        <f t="shared" si="3"/>
        <v>富山県　黒部市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54.77</v>
      </c>
      <c r="P6" s="34">
        <f t="shared" si="3"/>
        <v>59.65</v>
      </c>
      <c r="Q6" s="34">
        <f t="shared" si="3"/>
        <v>1642</v>
      </c>
      <c r="R6" s="34">
        <f t="shared" si="3"/>
        <v>41680</v>
      </c>
      <c r="S6" s="34">
        <f t="shared" si="3"/>
        <v>426.31</v>
      </c>
      <c r="T6" s="34">
        <f t="shared" si="3"/>
        <v>97.77</v>
      </c>
      <c r="U6" s="34">
        <f t="shared" si="3"/>
        <v>24740</v>
      </c>
      <c r="V6" s="34">
        <f t="shared" si="3"/>
        <v>41.1</v>
      </c>
      <c r="W6" s="34">
        <f t="shared" si="3"/>
        <v>601.95000000000005</v>
      </c>
      <c r="X6" s="35">
        <f>IF(X7="",NA(),X7)</f>
        <v>101.85</v>
      </c>
      <c r="Y6" s="35">
        <f t="shared" ref="Y6:AG6" si="4">IF(Y7="",NA(),Y7)</f>
        <v>104.57</v>
      </c>
      <c r="Z6" s="35">
        <f t="shared" si="4"/>
        <v>101.3</v>
      </c>
      <c r="AA6" s="35">
        <f t="shared" si="4"/>
        <v>100.33</v>
      </c>
      <c r="AB6" s="35">
        <f t="shared" si="4"/>
        <v>104.72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229.26</v>
      </c>
      <c r="AU6" s="35">
        <f t="shared" ref="AU6:BC6" si="6">IF(AU7="",NA(),AU7)</f>
        <v>98.51</v>
      </c>
      <c r="AV6" s="35">
        <f t="shared" si="6"/>
        <v>112.67</v>
      </c>
      <c r="AW6" s="35">
        <f t="shared" si="6"/>
        <v>121.48</v>
      </c>
      <c r="AX6" s="35">
        <f t="shared" si="6"/>
        <v>137.24</v>
      </c>
      <c r="AY6" s="35">
        <f t="shared" si="6"/>
        <v>963.24</v>
      </c>
      <c r="AZ6" s="35">
        <f t="shared" si="6"/>
        <v>381.53</v>
      </c>
      <c r="BA6" s="35">
        <f t="shared" si="6"/>
        <v>391.54</v>
      </c>
      <c r="BB6" s="35">
        <f t="shared" si="6"/>
        <v>384.34</v>
      </c>
      <c r="BC6" s="35">
        <f t="shared" si="6"/>
        <v>359.47</v>
      </c>
      <c r="BD6" s="34" t="str">
        <f>IF(BD7="","",IF(BD7="-","【-】","【"&amp;SUBSTITUTE(TEXT(BD7,"#,##0.00"),"-","△")&amp;"】"))</f>
        <v>【264.34】</v>
      </c>
      <c r="BE6" s="35">
        <f>IF(BE7="",NA(),BE7)</f>
        <v>1298.94</v>
      </c>
      <c r="BF6" s="35">
        <f t="shared" ref="BF6:BN6" si="7">IF(BF7="",NA(),BF7)</f>
        <v>1268.81</v>
      </c>
      <c r="BG6" s="35">
        <f t="shared" si="7"/>
        <v>1276.21</v>
      </c>
      <c r="BH6" s="35">
        <f t="shared" si="7"/>
        <v>1134.3800000000001</v>
      </c>
      <c r="BI6" s="35">
        <f t="shared" si="7"/>
        <v>1005.64</v>
      </c>
      <c r="BJ6" s="35">
        <f t="shared" si="7"/>
        <v>400.38</v>
      </c>
      <c r="BK6" s="35">
        <f t="shared" si="7"/>
        <v>393.27</v>
      </c>
      <c r="BL6" s="35">
        <f t="shared" si="7"/>
        <v>386.97</v>
      </c>
      <c r="BM6" s="35">
        <f t="shared" si="7"/>
        <v>380.58</v>
      </c>
      <c r="BN6" s="35">
        <f t="shared" si="7"/>
        <v>401.79</v>
      </c>
      <c r="BO6" s="34" t="str">
        <f>IF(BO7="","",IF(BO7="-","【-】","【"&amp;SUBSTITUTE(TEXT(BO7,"#,##0.00"),"-","△")&amp;"】"))</f>
        <v>【274.27】</v>
      </c>
      <c r="BP6" s="35">
        <f>IF(BP7="",NA(),BP7)</f>
        <v>67.209999999999994</v>
      </c>
      <c r="BQ6" s="35">
        <f t="shared" ref="BQ6:BY6" si="8">IF(BQ7="",NA(),BQ7)</f>
        <v>68.22</v>
      </c>
      <c r="BR6" s="35">
        <f t="shared" si="8"/>
        <v>67.69</v>
      </c>
      <c r="BS6" s="35">
        <f t="shared" si="8"/>
        <v>74.12</v>
      </c>
      <c r="BT6" s="35">
        <f t="shared" si="8"/>
        <v>83.12</v>
      </c>
      <c r="BU6" s="35">
        <f t="shared" si="8"/>
        <v>96.56</v>
      </c>
      <c r="BV6" s="35">
        <f t="shared" si="8"/>
        <v>100.47</v>
      </c>
      <c r="BW6" s="35">
        <f t="shared" si="8"/>
        <v>101.72</v>
      </c>
      <c r="BX6" s="35">
        <f t="shared" si="8"/>
        <v>102.38</v>
      </c>
      <c r="BY6" s="35">
        <f t="shared" si="8"/>
        <v>100.12</v>
      </c>
      <c r="BZ6" s="34" t="str">
        <f>IF(BZ7="","",IF(BZ7="-","【-】","【"&amp;SUBSTITUTE(TEXT(BZ7,"#,##0.00"),"-","△")&amp;"】"))</f>
        <v>【104.36】</v>
      </c>
      <c r="CA6" s="35">
        <f>IF(CA7="",NA(),CA7)</f>
        <v>100.91</v>
      </c>
      <c r="CB6" s="35">
        <f t="shared" ref="CB6:CJ6" si="9">IF(CB7="",NA(),CB7)</f>
        <v>99.19</v>
      </c>
      <c r="CC6" s="35">
        <f t="shared" si="9"/>
        <v>101.29</v>
      </c>
      <c r="CD6" s="35">
        <f t="shared" si="9"/>
        <v>103.62</v>
      </c>
      <c r="CE6" s="35">
        <f t="shared" si="9"/>
        <v>100.5</v>
      </c>
      <c r="CF6" s="35">
        <f t="shared" si="9"/>
        <v>177.14</v>
      </c>
      <c r="CG6" s="35">
        <f t="shared" si="9"/>
        <v>169.82</v>
      </c>
      <c r="CH6" s="35">
        <f t="shared" si="9"/>
        <v>168.2</v>
      </c>
      <c r="CI6" s="35">
        <f t="shared" si="9"/>
        <v>168.67</v>
      </c>
      <c r="CJ6" s="35">
        <f t="shared" si="9"/>
        <v>174.97</v>
      </c>
      <c r="CK6" s="34" t="str">
        <f>IF(CK7="","",IF(CK7="-","【-】","【"&amp;SUBSTITUTE(TEXT(CK7,"#,##0.00"),"-","△")&amp;"】"))</f>
        <v>【165.71】</v>
      </c>
      <c r="CL6" s="35">
        <f>IF(CL7="",NA(),CL7)</f>
        <v>51.35</v>
      </c>
      <c r="CM6" s="35">
        <f t="shared" ref="CM6:CU6" si="10">IF(CM7="",NA(),CM7)</f>
        <v>45.23</v>
      </c>
      <c r="CN6" s="35">
        <f t="shared" si="10"/>
        <v>42.68</v>
      </c>
      <c r="CO6" s="35">
        <f t="shared" si="10"/>
        <v>42.27</v>
      </c>
      <c r="CP6" s="35">
        <f t="shared" si="10"/>
        <v>44.52</v>
      </c>
      <c r="CQ6" s="35">
        <f t="shared" si="10"/>
        <v>55.64</v>
      </c>
      <c r="CR6" s="35">
        <f t="shared" si="10"/>
        <v>55.13</v>
      </c>
      <c r="CS6" s="35">
        <f t="shared" si="10"/>
        <v>54.77</v>
      </c>
      <c r="CT6" s="35">
        <f t="shared" si="10"/>
        <v>54.92</v>
      </c>
      <c r="CU6" s="35">
        <f t="shared" si="10"/>
        <v>55.63</v>
      </c>
      <c r="CV6" s="34" t="str">
        <f>IF(CV7="","",IF(CV7="-","【-】","【"&amp;SUBSTITUTE(TEXT(CV7,"#,##0.00"),"-","△")&amp;"】"))</f>
        <v>【60.41】</v>
      </c>
      <c r="CW6" s="35">
        <f>IF(CW7="",NA(),CW7)</f>
        <v>72.290000000000006</v>
      </c>
      <c r="CX6" s="35">
        <f t="shared" ref="CX6:DF6" si="11">IF(CX7="",NA(),CX7)</f>
        <v>83.78</v>
      </c>
      <c r="CY6" s="35">
        <f t="shared" si="11"/>
        <v>86.51</v>
      </c>
      <c r="CZ6" s="35">
        <f t="shared" si="11"/>
        <v>86.56</v>
      </c>
      <c r="DA6" s="35">
        <f t="shared" si="11"/>
        <v>84.8</v>
      </c>
      <c r="DB6" s="35">
        <f t="shared" si="11"/>
        <v>83.09</v>
      </c>
      <c r="DC6" s="35">
        <f t="shared" si="11"/>
        <v>83</v>
      </c>
      <c r="DD6" s="35">
        <f t="shared" si="11"/>
        <v>82.89</v>
      </c>
      <c r="DE6" s="35">
        <f t="shared" si="11"/>
        <v>82.66</v>
      </c>
      <c r="DF6" s="35">
        <f t="shared" si="11"/>
        <v>82.04</v>
      </c>
      <c r="DG6" s="34" t="str">
        <f>IF(DG7="","",IF(DG7="-","【-】","【"&amp;SUBSTITUTE(TEXT(DG7,"#,##0.00"),"-","△")&amp;"】"))</f>
        <v>【89.93】</v>
      </c>
      <c r="DH6" s="35">
        <f>IF(DH7="",NA(),DH7)</f>
        <v>30.18</v>
      </c>
      <c r="DI6" s="35">
        <f t="shared" ref="DI6:DQ6" si="12">IF(DI7="",NA(),DI7)</f>
        <v>37.840000000000003</v>
      </c>
      <c r="DJ6" s="35">
        <f t="shared" si="12"/>
        <v>38.619999999999997</v>
      </c>
      <c r="DK6" s="35">
        <f t="shared" si="12"/>
        <v>39.840000000000003</v>
      </c>
      <c r="DL6" s="35">
        <f t="shared" si="12"/>
        <v>41.03</v>
      </c>
      <c r="DM6" s="35">
        <f t="shared" si="12"/>
        <v>39.06</v>
      </c>
      <c r="DN6" s="35">
        <f t="shared" si="12"/>
        <v>46.66</v>
      </c>
      <c r="DO6" s="35">
        <f t="shared" si="12"/>
        <v>47.46</v>
      </c>
      <c r="DP6" s="35">
        <f t="shared" si="12"/>
        <v>48.49</v>
      </c>
      <c r="DQ6" s="35">
        <f t="shared" si="12"/>
        <v>48.05</v>
      </c>
      <c r="DR6" s="34" t="str">
        <f>IF(DR7="","",IF(DR7="-","【-】","【"&amp;SUBSTITUTE(TEXT(DR7,"#,##0.00"),"-","△")&amp;"】"))</f>
        <v>【48.12】</v>
      </c>
      <c r="DS6" s="35">
        <f>IF(DS7="",NA(),DS7)</f>
        <v>8.3000000000000007</v>
      </c>
      <c r="DT6" s="35">
        <f t="shared" ref="DT6:EB6" si="13">IF(DT7="",NA(),DT7)</f>
        <v>7.84</v>
      </c>
      <c r="DU6" s="34">
        <f t="shared" si="13"/>
        <v>0</v>
      </c>
      <c r="DV6" s="35">
        <f t="shared" si="13"/>
        <v>8.58</v>
      </c>
      <c r="DW6" s="35">
        <f t="shared" si="13"/>
        <v>7.71</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0.95</v>
      </c>
      <c r="EE6" s="35">
        <f t="shared" ref="EE6:EM6" si="14">IF(EE7="",NA(),EE7)</f>
        <v>1.08</v>
      </c>
      <c r="EF6" s="34">
        <f t="shared" si="14"/>
        <v>0</v>
      </c>
      <c r="EG6" s="35">
        <f t="shared" si="14"/>
        <v>0.56999999999999995</v>
      </c>
      <c r="EH6" s="35">
        <f t="shared" si="14"/>
        <v>0.93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162078</v>
      </c>
      <c r="D7" s="37">
        <v>46</v>
      </c>
      <c r="E7" s="37">
        <v>1</v>
      </c>
      <c r="F7" s="37">
        <v>0</v>
      </c>
      <c r="G7" s="37">
        <v>1</v>
      </c>
      <c r="H7" s="37" t="s">
        <v>105</v>
      </c>
      <c r="I7" s="37" t="s">
        <v>106</v>
      </c>
      <c r="J7" s="37" t="s">
        <v>107</v>
      </c>
      <c r="K7" s="37" t="s">
        <v>108</v>
      </c>
      <c r="L7" s="37" t="s">
        <v>109</v>
      </c>
      <c r="M7" s="37" t="s">
        <v>110</v>
      </c>
      <c r="N7" s="38" t="s">
        <v>111</v>
      </c>
      <c r="O7" s="38">
        <v>54.77</v>
      </c>
      <c r="P7" s="38">
        <v>59.65</v>
      </c>
      <c r="Q7" s="38">
        <v>1642</v>
      </c>
      <c r="R7" s="38">
        <v>41680</v>
      </c>
      <c r="S7" s="38">
        <v>426.31</v>
      </c>
      <c r="T7" s="38">
        <v>97.77</v>
      </c>
      <c r="U7" s="38">
        <v>24740</v>
      </c>
      <c r="V7" s="38">
        <v>41.1</v>
      </c>
      <c r="W7" s="38">
        <v>601.95000000000005</v>
      </c>
      <c r="X7" s="38">
        <v>101.85</v>
      </c>
      <c r="Y7" s="38">
        <v>104.57</v>
      </c>
      <c r="Z7" s="38">
        <v>101.3</v>
      </c>
      <c r="AA7" s="38">
        <v>100.33</v>
      </c>
      <c r="AB7" s="38">
        <v>104.72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229.26</v>
      </c>
      <c r="AU7" s="38">
        <v>98.51</v>
      </c>
      <c r="AV7" s="38">
        <v>112.67</v>
      </c>
      <c r="AW7" s="38">
        <v>121.48</v>
      </c>
      <c r="AX7" s="38">
        <v>137.24</v>
      </c>
      <c r="AY7" s="38">
        <v>963.24</v>
      </c>
      <c r="AZ7" s="38">
        <v>381.53</v>
      </c>
      <c r="BA7" s="38">
        <v>391.54</v>
      </c>
      <c r="BB7" s="38">
        <v>384.34</v>
      </c>
      <c r="BC7" s="38">
        <v>359.47</v>
      </c>
      <c r="BD7" s="38">
        <v>264.33999999999997</v>
      </c>
      <c r="BE7" s="38">
        <v>1298.94</v>
      </c>
      <c r="BF7" s="38">
        <v>1268.81</v>
      </c>
      <c r="BG7" s="38">
        <v>1276.21</v>
      </c>
      <c r="BH7" s="38">
        <v>1134.3800000000001</v>
      </c>
      <c r="BI7" s="38">
        <v>1005.64</v>
      </c>
      <c r="BJ7" s="38">
        <v>400.38</v>
      </c>
      <c r="BK7" s="38">
        <v>393.27</v>
      </c>
      <c r="BL7" s="38">
        <v>386.97</v>
      </c>
      <c r="BM7" s="38">
        <v>380.58</v>
      </c>
      <c r="BN7" s="38">
        <v>401.79</v>
      </c>
      <c r="BO7" s="38">
        <v>274.27</v>
      </c>
      <c r="BP7" s="38">
        <v>67.209999999999994</v>
      </c>
      <c r="BQ7" s="38">
        <v>68.22</v>
      </c>
      <c r="BR7" s="38">
        <v>67.69</v>
      </c>
      <c r="BS7" s="38">
        <v>74.12</v>
      </c>
      <c r="BT7" s="38">
        <v>83.12</v>
      </c>
      <c r="BU7" s="38">
        <v>96.56</v>
      </c>
      <c r="BV7" s="38">
        <v>100.47</v>
      </c>
      <c r="BW7" s="38">
        <v>101.72</v>
      </c>
      <c r="BX7" s="38">
        <v>102.38</v>
      </c>
      <c r="BY7" s="38">
        <v>100.12</v>
      </c>
      <c r="BZ7" s="38">
        <v>104.36</v>
      </c>
      <c r="CA7" s="38">
        <v>100.91</v>
      </c>
      <c r="CB7" s="38">
        <v>99.19</v>
      </c>
      <c r="CC7" s="38">
        <v>101.29</v>
      </c>
      <c r="CD7" s="38">
        <v>103.62</v>
      </c>
      <c r="CE7" s="38">
        <v>100.5</v>
      </c>
      <c r="CF7" s="38">
        <v>177.14</v>
      </c>
      <c r="CG7" s="38">
        <v>169.82</v>
      </c>
      <c r="CH7" s="38">
        <v>168.2</v>
      </c>
      <c r="CI7" s="38">
        <v>168.67</v>
      </c>
      <c r="CJ7" s="38">
        <v>174.97</v>
      </c>
      <c r="CK7" s="38">
        <v>165.71</v>
      </c>
      <c r="CL7" s="38">
        <v>51.35</v>
      </c>
      <c r="CM7" s="38">
        <v>45.23</v>
      </c>
      <c r="CN7" s="38">
        <v>42.68</v>
      </c>
      <c r="CO7" s="38">
        <v>42.27</v>
      </c>
      <c r="CP7" s="38">
        <v>44.52</v>
      </c>
      <c r="CQ7" s="38">
        <v>55.64</v>
      </c>
      <c r="CR7" s="38">
        <v>55.13</v>
      </c>
      <c r="CS7" s="38">
        <v>54.77</v>
      </c>
      <c r="CT7" s="38">
        <v>54.92</v>
      </c>
      <c r="CU7" s="38">
        <v>55.63</v>
      </c>
      <c r="CV7" s="38">
        <v>60.41</v>
      </c>
      <c r="CW7" s="38">
        <v>72.290000000000006</v>
      </c>
      <c r="CX7" s="38">
        <v>83.78</v>
      </c>
      <c r="CY7" s="38">
        <v>86.51</v>
      </c>
      <c r="CZ7" s="38">
        <v>86.56</v>
      </c>
      <c r="DA7" s="38">
        <v>84.8</v>
      </c>
      <c r="DB7" s="38">
        <v>83.09</v>
      </c>
      <c r="DC7" s="38">
        <v>83</v>
      </c>
      <c r="DD7" s="38">
        <v>82.89</v>
      </c>
      <c r="DE7" s="38">
        <v>82.66</v>
      </c>
      <c r="DF7" s="38">
        <v>82.04</v>
      </c>
      <c r="DG7" s="38">
        <v>89.93</v>
      </c>
      <c r="DH7" s="38">
        <v>30.18</v>
      </c>
      <c r="DI7" s="38">
        <v>37.840000000000003</v>
      </c>
      <c r="DJ7" s="38">
        <v>38.619999999999997</v>
      </c>
      <c r="DK7" s="38">
        <v>39.840000000000003</v>
      </c>
      <c r="DL7" s="38">
        <v>41.03</v>
      </c>
      <c r="DM7" s="38">
        <v>39.06</v>
      </c>
      <c r="DN7" s="38">
        <v>46.66</v>
      </c>
      <c r="DO7" s="38">
        <v>47.46</v>
      </c>
      <c r="DP7" s="38">
        <v>48.49</v>
      </c>
      <c r="DQ7" s="38">
        <v>48.05</v>
      </c>
      <c r="DR7" s="38">
        <v>48.12</v>
      </c>
      <c r="DS7" s="38">
        <v>8.3000000000000007</v>
      </c>
      <c r="DT7" s="38">
        <v>7.84</v>
      </c>
      <c r="DU7" s="38">
        <v>0</v>
      </c>
      <c r="DV7" s="38">
        <v>8.58</v>
      </c>
      <c r="DW7" s="38">
        <v>7.71</v>
      </c>
      <c r="DX7" s="38">
        <v>8.8699999999999992</v>
      </c>
      <c r="DY7" s="38">
        <v>9.85</v>
      </c>
      <c r="DZ7" s="38">
        <v>9.7100000000000009</v>
      </c>
      <c r="EA7" s="38">
        <v>12.79</v>
      </c>
      <c r="EB7" s="38">
        <v>13.39</v>
      </c>
      <c r="EC7" s="38">
        <v>15.89</v>
      </c>
      <c r="ED7" s="38">
        <v>0.95</v>
      </c>
      <c r="EE7" s="38">
        <v>1.08</v>
      </c>
      <c r="EF7" s="38">
        <v>0</v>
      </c>
      <c r="EG7" s="38">
        <v>0.56999999999999995</v>
      </c>
      <c r="EH7" s="38">
        <v>0.93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2019-01-24T05:23:48Z</cp:lastPrinted>
  <dcterms:created xsi:type="dcterms:W3CDTF">2018-12-03T08:30:30Z</dcterms:created>
  <dcterms:modified xsi:type="dcterms:W3CDTF">2019-01-29T07:27:44Z</dcterms:modified>
  <cp:category/>
</cp:coreProperties>
</file>