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99004\Desktop\"/>
    </mc:Choice>
  </mc:AlternateContent>
  <workbookProtection workbookAlgorithmName="SHA-512" workbookHashValue="0T9oLE/NTG9aQm7IXPHbBJx95DX/+LkvWMGOGoo2KlDfzfjuHui4hS8ec2gjfjiq/0c39aObvQmkc2FEim4Ubg==" workbookSaltValue="sXmxT8bXBS15aB096V8tVg=="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<sst xmlns="http://schemas.openxmlformats.org/spreadsheetml/2006/main" count="237" uniqueCount="122">
  <si>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</si>
  <si>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</si>
  <si>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</si>
  <si>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</si>
  <si>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</si>
  <si>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</si>
  <si>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</si>
  <si>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</si>
  <si>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</si>
  <si>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</si>
  <si>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</si>
  <si>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</si>
  <si>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</si>
  <si>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</si>
  <si>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</si>
  <si>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</si>
  <si>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</si>
  <si>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</si>
  <si>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</si>
  <si>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</si>
  <si>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</si>
  <si>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</si>
  <si>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</si>
  <si>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</si>
  <si>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</si>
  <si>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</si>
  <si>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</si>
  <si>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</si>
  <si>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</si>
  <si>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</si>
  <si>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</si>
  <si>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</si>
  <si>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</si>
  <si>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</si>
  <si>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</si>
  <si>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</si>
  <si>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</si>
  <si>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</si>
  <si>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</si>
  <si>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</si>
  <si>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</si>
  <si>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</si>
  <si>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</si>
  <si>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</si>
  <si>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</si>
  <si>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</si>
  <si>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</si>
  <si>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</si>
  <si>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</si>
  <si>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</si>
  <si>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</si>
  <si>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</si>
  <si>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</si>
  <si>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</si>
  <si>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</si>
  <si>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</si>
  <si>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</si>
  <si>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</si>
  <si>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</si>
  <si>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</si>
  <si>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</si>
  <si>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</si>
  <si>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</si>
  <si>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</si>
  <si>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</si>
  <si>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</si>
  <si>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</si>
  <si>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</si>
  <si>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</si>
  <si>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</si>
  <si>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</si>
  <si>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</si>
  <si>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</si>
  <si>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</si>
  <si>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</si>
  <si>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</si>
  <si>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</si>
  <si>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</si>
  <si>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</si>
  <si>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</si>
  <si>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</si>
  <si>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</si>
  <si>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</si>
  <si>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</si>
  <si>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</si>
  <si>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</si>
  <si>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</si>
  <si>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</si>
  <si>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</si>
  <si>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</si>
  <si>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</si>
  <si>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</si>
  <si>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</si>
  <si>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</si>
  <si>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</si>
  <si>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</si>
  <si>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</si>
  <si>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</si>
  <si>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</si>
  <si>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</si>
  <si>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</si>
  <si>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</si>
  <si>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</si>
  <si>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</si>
  <si>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</si>
  <si>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</si>
  <si>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</si>
  <si>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</si>
  <si>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</si>
  <si>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</si>
  <si>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</si>
  <si>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</si>
  <si>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</si>
  <si>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</si>
  <si>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</si>
  <si>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</si>
  <si>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</si>
  <si>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</si>
  <si>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</si>
  <si>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今後の人口減少や節水型水道施設の普及により、給水収益のさらなる減少が見込まれる中、老朽化した設備機器や管路更新のための財源を確保するため、料金改定を含めた検討が必要である。
　経営戦略については、平成31年度策定予定である。</t>
    <rPh sb="1" eb="3">
      <t>コンゴ</t>
    </rPh>
    <rPh sb="4" eb="6">
      <t>ジンコウ</t>
    </rPh>
    <rPh sb="6" eb="8">
      <t>ゲンショウ</t>
    </rPh>
    <rPh sb="9" eb="12">
      <t>セッスイガタ</t>
    </rPh>
    <rPh sb="12" eb="14">
      <t>スイドウ</t>
    </rPh>
    <rPh sb="14" eb="16">
      <t>シセツ</t>
    </rPh>
    <rPh sb="17" eb="19">
      <t>フキュウ</t>
    </rPh>
    <rPh sb="23" eb="25">
      <t>キュウスイ</t>
    </rPh>
    <rPh sb="25" eb="27">
      <t>シュウエキ</t>
    </rPh>
    <rPh sb="32" eb="34">
      <t>ゲンショウ</t>
    </rPh>
    <rPh sb="35" eb="37">
      <t>ミコ</t>
    </rPh>
    <rPh sb="40" eb="41">
      <t>ナカ</t>
    </rPh>
    <rPh sb="42" eb="45">
      <t>ロウキュウカ</t>
    </rPh>
    <rPh sb="47" eb="49">
      <t>セツビ</t>
    </rPh>
    <rPh sb="49" eb="51">
      <t>キキ</t>
    </rPh>
    <rPh sb="52" eb="54">
      <t>カンロ</t>
    </rPh>
    <rPh sb="54" eb="56">
      <t>コウシン</t>
    </rPh>
    <rPh sb="60" eb="62">
      <t>ザイゲン</t>
    </rPh>
    <rPh sb="63" eb="65">
      <t>カクホ</t>
    </rPh>
    <rPh sb="70" eb="72">
      <t>リョウキン</t>
    </rPh>
    <rPh sb="72" eb="74">
      <t>カイテイ</t>
    </rPh>
    <rPh sb="75" eb="76">
      <t>フク</t>
    </rPh>
    <rPh sb="78" eb="80">
      <t>ケントウ</t>
    </rPh>
    <rPh sb="81" eb="83">
      <t>ヒツヨウ</t>
    </rPh>
    <rPh sb="89" eb="91">
      <t>ケイエイ</t>
    </rPh>
    <rPh sb="91" eb="93">
      <t>センリャク</t>
    </rPh>
    <rPh sb="99" eb="101">
      <t>ヘイセイ</t>
    </rPh>
    <rPh sb="103" eb="105">
      <t>ネンド</t>
    </rPh>
    <rPh sb="105" eb="107">
      <t>サクテイ</t>
    </rPh>
    <rPh sb="107" eb="109">
      <t>ヨテイ</t>
    </rPh>
    <phoneticPr fontId="4"/>
  </si>
  <si>
    <t>　管路更新率は改善したが、今後とも配水場設備の更新と併せて計画的に更新していく必要がある。</t>
    <rPh sb="1" eb="3">
      <t>カンロ</t>
    </rPh>
    <rPh sb="3" eb="5">
      <t>コウシン</t>
    </rPh>
    <rPh sb="5" eb="6">
      <t>リツ</t>
    </rPh>
    <rPh sb="7" eb="9">
      <t>カイゼン</t>
    </rPh>
    <rPh sb="13" eb="15">
      <t>コンゴ</t>
    </rPh>
    <rPh sb="17" eb="19">
      <t>ハイスイ</t>
    </rPh>
    <rPh sb="19" eb="20">
      <t>ジョウ</t>
    </rPh>
    <rPh sb="20" eb="22">
      <t>セツビ</t>
    </rPh>
    <rPh sb="23" eb="25">
      <t>コウシン</t>
    </rPh>
    <rPh sb="26" eb="27">
      <t>アワ</t>
    </rPh>
    <rPh sb="29" eb="32">
      <t>ケイカクテキ</t>
    </rPh>
    <rPh sb="33" eb="35">
      <t>コウシン</t>
    </rPh>
    <rPh sb="39" eb="41">
      <t>ヒツヨウ</t>
    </rPh>
    <phoneticPr fontId="4"/>
  </si>
  <si>
    <t>　収益的収支比率は、100％を超えているものの、給水収益以外の収入があることから、経営の改善が求められる。
　企業債残高対給水収益比率は、類似団体平均より大きく下回っているが、老朽化施設の更新を進めていく必要があることから増加傾向にある。
　料金回収率は、料金改定の影響により大きく改善されている。
　施設利用率は、人口減少により低いまま横ばいとなっており、効率的な運用に向け対策を講じる必要がある。
　有収率は、類似団体平均より高い水準にあるが、今後も漏水調査や老朽化した管路の更新を計画的に行い、有収率の向上に努める。</t>
    <rPh sb="1" eb="4">
      <t>シュウエキテキ</t>
    </rPh>
    <rPh sb="4" eb="6">
      <t>シュウシ</t>
    </rPh>
    <rPh sb="6" eb="8">
      <t>ヒリツ</t>
    </rPh>
    <rPh sb="15" eb="16">
      <t>コ</t>
    </rPh>
    <rPh sb="24" eb="26">
      <t>キュウスイ</t>
    </rPh>
    <rPh sb="26" eb="28">
      <t>シュウエキ</t>
    </rPh>
    <rPh sb="28" eb="30">
      <t>イガイ</t>
    </rPh>
    <rPh sb="31" eb="33">
      <t>シュウニュウ</t>
    </rPh>
    <rPh sb="41" eb="43">
      <t>ケイエイ</t>
    </rPh>
    <rPh sb="44" eb="46">
      <t>カイゼン</t>
    </rPh>
    <rPh sb="47" eb="48">
      <t>モト</t>
    </rPh>
    <rPh sb="55" eb="57">
      <t>キギョウ</t>
    </rPh>
    <rPh sb="57" eb="58">
      <t>サイ</t>
    </rPh>
    <rPh sb="58" eb="60">
      <t>ザンダカ</t>
    </rPh>
    <rPh sb="60" eb="61">
      <t>タイ</t>
    </rPh>
    <rPh sb="61" eb="63">
      <t>キュウスイ</t>
    </rPh>
    <rPh sb="63" eb="65">
      <t>シュウエキ</t>
    </rPh>
    <rPh sb="65" eb="67">
      <t>ヒリツ</t>
    </rPh>
    <rPh sb="69" eb="71">
      <t>ルイジ</t>
    </rPh>
    <rPh sb="71" eb="73">
      <t>ダンタイ</t>
    </rPh>
    <rPh sb="73" eb="75">
      <t>ヘイキン</t>
    </rPh>
    <rPh sb="77" eb="78">
      <t>オオ</t>
    </rPh>
    <rPh sb="80" eb="82">
      <t>シタマワ</t>
    </rPh>
    <rPh sb="88" eb="91">
      <t>ロウキュウカ</t>
    </rPh>
    <rPh sb="91" eb="93">
      <t>シセツ</t>
    </rPh>
    <rPh sb="94" eb="96">
      <t>コウシン</t>
    </rPh>
    <rPh sb="97" eb="98">
      <t>スス</t>
    </rPh>
    <rPh sb="102" eb="104">
      <t>ヒツヨウ</t>
    </rPh>
    <rPh sb="111" eb="113">
      <t>ゾウカ</t>
    </rPh>
    <rPh sb="113" eb="115">
      <t>ケイコウ</t>
    </rPh>
    <rPh sb="121" eb="123">
      <t>リョウキン</t>
    </rPh>
    <rPh sb="123" eb="125">
      <t>カイシュウ</t>
    </rPh>
    <rPh sb="125" eb="126">
      <t>リツ</t>
    </rPh>
    <rPh sb="128" eb="130">
      <t>リョウキン</t>
    </rPh>
    <rPh sb="130" eb="132">
      <t>カイテイ</t>
    </rPh>
    <rPh sb="133" eb="135">
      <t>エイキョウ</t>
    </rPh>
    <rPh sb="138" eb="139">
      <t>オオ</t>
    </rPh>
    <rPh sb="141" eb="143">
      <t>カイゼン</t>
    </rPh>
    <rPh sb="151" eb="153">
      <t>シセツ</t>
    </rPh>
    <rPh sb="153" eb="155">
      <t>リヨウ</t>
    </rPh>
    <rPh sb="155" eb="156">
      <t>リツ</t>
    </rPh>
    <rPh sb="158" eb="160">
      <t>ジンコウ</t>
    </rPh>
    <rPh sb="160" eb="162">
      <t>ゲンショウ</t>
    </rPh>
    <rPh sb="165" eb="166">
      <t>ヒク</t>
    </rPh>
    <rPh sb="169" eb="170">
      <t>ヨコ</t>
    </rPh>
    <rPh sb="179" eb="182">
      <t>コウリツテキ</t>
    </rPh>
    <rPh sb="183" eb="185">
      <t>ウンヨウ</t>
    </rPh>
    <rPh sb="186" eb="187">
      <t>ム</t>
    </rPh>
    <rPh sb="188" eb="190">
      <t>タイサク</t>
    </rPh>
    <rPh sb="191" eb="192">
      <t>コウ</t>
    </rPh>
    <rPh sb="194" eb="196">
      <t>ヒツヨウ</t>
    </rPh>
    <rPh sb="202" eb="204">
      <t>ユウシュウ</t>
    </rPh>
    <rPh sb="204" eb="205">
      <t>リツ</t>
    </rPh>
    <rPh sb="207" eb="209">
      <t>ルイジ</t>
    </rPh>
    <rPh sb="209" eb="211">
      <t>ダンタイ</t>
    </rPh>
    <rPh sb="211" eb="213">
      <t>ヘイキン</t>
    </rPh>
    <rPh sb="215" eb="216">
      <t>タカ</t>
    </rPh>
    <rPh sb="217" eb="219">
      <t>スイジュン</t>
    </rPh>
    <rPh sb="224" eb="226">
      <t>コンゴ</t>
    </rPh>
    <rPh sb="227" eb="229">
      <t>ロウスイ</t>
    </rPh>
    <rPh sb="229" eb="231">
      <t>チョウサ</t>
    </rPh>
    <rPh sb="232" eb="235">
      <t>ロウキュウカ</t>
    </rPh>
    <rPh sb="237" eb="239">
      <t>カンロ</t>
    </rPh>
    <rPh sb="240" eb="242">
      <t>コウシン</t>
    </rPh>
    <rPh sb="243" eb="246">
      <t>ケイカクテキ</t>
    </rPh>
    <rPh sb="247" eb="248">
      <t>オコナ</t>
    </rPh>
    <rPh sb="250" eb="252">
      <t>ユウシュウ</t>
    </rPh>
    <rPh sb="252" eb="253">
      <t>リツ</t>
    </rPh>
    <rPh sb="254" eb="256">
      <t>コウジョウ</t>
    </rPh>
    <rPh sb="257" eb="25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</si>
</sst>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0.74</c:v>
                </c:pt>
                <c:pt idx="1">
                  <c:v>0.22</c:v>
                </c:pt>
                <c:pt idx="2" formatCode="#,##0.00;&quot;△&quot;#,##0.00">
                  <c:v>0</c:v>
                </c:pt>
                <c:pt idx="3">
                  <c:v>0.25</c:v>
                </c:pt>
                <c:pt idx="4">
                  <c:v>0.9</c:v>
                </c:pt>
              </c:numCache>
            </c:numRef>
          </c:val>
          <c:extLst xmlns:c16r2="http://schemas.microsoft.com/office/drawing/2015/06/chart">
            <c:ext xmlns:c16="http://schemas.microsoft.com/office/drawing/2014/chart" uri="{C3380CC4-5D6E-409C-BE32-E72D297353CC}">
              <c16:uniqueId val="{00000000-7266-4A4E-B699-4B8B39E202BF}"/>
            </c:ext>
          </c:extLst>
        </c:ser>
        <c:dLbls>
          <c:showLegendKey val="0"/>
          <c:showVal val="0"/>
          <c:showCatName val="0"/>
          <c:showSerName val="0"/>
          <c:showPercent val="0"/>
          <c:showBubbleSize val="0"/>
        </c:dLbls>
        <c:gapWidth val="150"/>
        <c:axId val="199992528"/>
        <c:axId val="11885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7266-4A4E-B699-4B8B39E202BF}"/>
            </c:ext>
          </c:extLst>
        </c:ser>
        <c:dLbls>
          <c:showLegendKey val="0"/>
          <c:showVal val="0"/>
          <c:showCatName val="0"/>
          <c:showSerName val="0"/>
          <c:showPercent val="0"/>
          <c:showBubbleSize val="0"/>
        </c:dLbls>
        <c:marker val="1"/>
        <c:smooth val="0"/>
        <c:axId val="199992528"/>
        <c:axId val="118850080"/>
      </c:lineChart>
      <c:dateAx>
        <c:axId val="199992528"/>
        <c:scaling>
          <c:orientation val="minMax"/>
        </c:scaling>
        <c:delete val="1"/>
        <c:axPos val="b"/>
        <c:numFmt formatCode="ge" sourceLinked="1"/>
        <c:majorTickMark val="none"/>
        <c:minorTickMark val="none"/>
        <c:tickLblPos val="none"/>
        <c:crossAx val="118850080"/>
        <c:crosses val="autoZero"/>
        <c:auto val="1"/>
        <c:lblOffset val="100"/>
        <c:baseTimeUnit val="years"/>
      </c:dateAx>
      <c:valAx>
        <c:axId val="1188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9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36.82</c:v>
                </c:pt>
                <c:pt idx="1">
                  <c:v>35.39</c:v>
                </c:pt>
                <c:pt idx="2">
                  <c:v>36.200000000000003</c:v>
                </c:pt>
                <c:pt idx="3">
                  <c:v>35.03</c:v>
                </c:pt>
                <c:pt idx="4">
                  <c:v>36.86</c:v>
                </c:pt>
              </c:numCache>
            </c:numRef>
          </c:val>
          <c:extLst xmlns:c16r2="http://schemas.microsoft.com/office/drawing/2015/06/chart">
            <c:ext xmlns:c16="http://schemas.microsoft.com/office/drawing/2014/chart" uri="{C3380CC4-5D6E-409C-BE32-E72D297353CC}">
              <c16:uniqueId val="{00000000-B025-438D-88E1-F3918FDB26DB}"/>
            </c:ext>
          </c:extLst>
        </c:ser>
        <c:dLbls>
          <c:showLegendKey val="0"/>
          <c:showVal val="0"/>
          <c:showCatName val="0"/>
          <c:showSerName val="0"/>
          <c:showPercent val="0"/>
          <c:showBubbleSize val="0"/>
        </c:dLbls>
        <c:gapWidth val="150"/>
        <c:axId val="200512720"/>
        <c:axId val="20085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B025-438D-88E1-F3918FDB26DB}"/>
            </c:ext>
          </c:extLst>
        </c:ser>
        <c:dLbls>
          <c:showLegendKey val="0"/>
          <c:showVal val="0"/>
          <c:showCatName val="0"/>
          <c:showSerName val="0"/>
          <c:showPercent val="0"/>
          <c:showBubbleSize val="0"/>
        </c:dLbls>
        <c:marker val="1"/>
        <c:smooth val="0"/>
        <c:axId val="200512720"/>
        <c:axId val="200855024"/>
      </c:lineChart>
      <c:dateAx>
        <c:axId val="200512720"/>
        <c:scaling>
          <c:orientation val="minMax"/>
        </c:scaling>
        <c:delete val="1"/>
        <c:axPos val="b"/>
        <c:numFmt formatCode="ge" sourceLinked="1"/>
        <c:majorTickMark val="none"/>
        <c:minorTickMark val="none"/>
        <c:tickLblPos val="none"/>
        <c:crossAx val="200855024"/>
        <c:crosses val="autoZero"/>
        <c:auto val="1"/>
        <c:lblOffset val="100"/>
        <c:baseTimeUnit val="years"/>
      </c:dateAx>
      <c:valAx>
        <c:axId val="20085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1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79.31</c:v>
                </c:pt>
                <c:pt idx="1">
                  <c:v>80.37</c:v>
                </c:pt>
                <c:pt idx="2">
                  <c:v>79.39</c:v>
                </c:pt>
                <c:pt idx="3">
                  <c:v>80.12</c:v>
                </c:pt>
                <c:pt idx="4">
                  <c:v>80.25</c:v>
                </c:pt>
              </c:numCache>
            </c:numRef>
          </c:val>
          <c:extLst xmlns:c16r2="http://schemas.microsoft.com/office/drawing/2015/06/chart">
            <c:ext xmlns:c16="http://schemas.microsoft.com/office/drawing/2014/chart" uri="{C3380CC4-5D6E-409C-BE32-E72D297353CC}">
              <c16:uniqueId val="{00000000-078F-45DF-8CFE-4688AC25AE02}"/>
            </c:ext>
          </c:extLst>
        </c:ser>
        <c:dLbls>
          <c:showLegendKey val="0"/>
          <c:showVal val="0"/>
          <c:showCatName val="0"/>
          <c:showSerName val="0"/>
          <c:showPercent val="0"/>
          <c:showBubbleSize val="0"/>
        </c:dLbls>
        <c:gapWidth val="150"/>
        <c:axId val="200856200"/>
        <c:axId val="20085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078F-45DF-8CFE-4688AC25AE02}"/>
            </c:ext>
          </c:extLst>
        </c:ser>
        <c:dLbls>
          <c:showLegendKey val="0"/>
          <c:showVal val="0"/>
          <c:showCatName val="0"/>
          <c:showSerName val="0"/>
          <c:showPercent val="0"/>
          <c:showBubbleSize val="0"/>
        </c:dLbls>
        <c:marker val="1"/>
        <c:smooth val="0"/>
        <c:axId val="200856200"/>
        <c:axId val="200856592"/>
      </c:lineChart>
      <c:dateAx>
        <c:axId val="200856200"/>
        <c:scaling>
          <c:orientation val="minMax"/>
        </c:scaling>
        <c:delete val="1"/>
        <c:axPos val="b"/>
        <c:numFmt formatCode="ge" sourceLinked="1"/>
        <c:majorTickMark val="none"/>
        <c:minorTickMark val="none"/>
        <c:tickLblPos val="none"/>
        <c:crossAx val="200856592"/>
        <c:crosses val="autoZero"/>
        <c:auto val="1"/>
        <c:lblOffset val="100"/>
        <c:baseTimeUnit val="years"/>
      </c:dateAx>
      <c:valAx>
        <c:axId val="20085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5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81.22</c:v>
                </c:pt>
                <c:pt idx="1">
                  <c:v>89.8</c:v>
                </c:pt>
                <c:pt idx="2">
                  <c:v>101.45</c:v>
                </c:pt>
                <c:pt idx="3">
                  <c:v>100.72</c:v>
                </c:pt>
                <c:pt idx="4">
                  <c:v>121.59</c:v>
                </c:pt>
              </c:numCache>
            </c:numRef>
          </c:val>
          <c:extLst xmlns:c16r2="http://schemas.microsoft.com/office/drawing/2015/06/chart">
            <c:ext xmlns:c16="http://schemas.microsoft.com/office/drawing/2014/chart" uri="{C3380CC4-5D6E-409C-BE32-E72D297353CC}">
              <c16:uniqueId val="{00000000-F172-40F2-A1C4-1EB6C416EA15}"/>
            </c:ext>
          </c:extLst>
        </c:ser>
        <c:dLbls>
          <c:showLegendKey val="0"/>
          <c:showVal val="0"/>
          <c:showCatName val="0"/>
          <c:showSerName val="0"/>
          <c:showPercent val="0"/>
          <c:showBubbleSize val="0"/>
        </c:dLbls>
        <c:gapWidth val="150"/>
        <c:axId val="199906664"/>
        <c:axId val="19984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F172-40F2-A1C4-1EB6C416EA15}"/>
            </c:ext>
          </c:extLst>
        </c:ser>
        <c:dLbls>
          <c:showLegendKey val="0"/>
          <c:showVal val="0"/>
          <c:showCatName val="0"/>
          <c:showSerName val="0"/>
          <c:showPercent val="0"/>
          <c:showBubbleSize val="0"/>
        </c:dLbls>
        <c:marker val="1"/>
        <c:smooth val="0"/>
        <c:axId val="199906664"/>
        <c:axId val="199842568"/>
      </c:lineChart>
      <c:dateAx>
        <c:axId val="199906664"/>
        <c:scaling>
          <c:orientation val="minMax"/>
        </c:scaling>
        <c:delete val="1"/>
        <c:axPos val="b"/>
        <c:numFmt formatCode="ge" sourceLinked="1"/>
        <c:majorTickMark val="none"/>
        <c:minorTickMark val="none"/>
        <c:tickLblPos val="none"/>
        <c:crossAx val="199842568"/>
        <c:crosses val="autoZero"/>
        <c:auto val="1"/>
        <c:lblOffset val="100"/>
        <c:baseTimeUnit val="years"/>
      </c:dateAx>
      <c:valAx>
        <c:axId val="19984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0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3B-48BB-A1F7-ABB997A1A262}"/>
            </c:ext>
          </c:extLst>
        </c:ser>
        <c:dLbls>
          <c:showLegendKey val="0"/>
          <c:showVal val="0"/>
          <c:showCatName val="0"/>
          <c:showSerName val="0"/>
          <c:showPercent val="0"/>
          <c:showBubbleSize val="0"/>
        </c:dLbls>
        <c:gapWidth val="150"/>
        <c:axId val="200625448"/>
        <c:axId val="20063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3B-48BB-A1F7-ABB997A1A262}"/>
            </c:ext>
          </c:extLst>
        </c:ser>
        <c:dLbls>
          <c:showLegendKey val="0"/>
          <c:showVal val="0"/>
          <c:showCatName val="0"/>
          <c:showSerName val="0"/>
          <c:showPercent val="0"/>
          <c:showBubbleSize val="0"/>
        </c:dLbls>
        <c:marker val="1"/>
        <c:smooth val="0"/>
        <c:axId val="200625448"/>
        <c:axId val="200630952"/>
      </c:lineChart>
      <c:dateAx>
        <c:axId val="200625448"/>
        <c:scaling>
          <c:orientation val="minMax"/>
        </c:scaling>
        <c:delete val="1"/>
        <c:axPos val="b"/>
        <c:numFmt formatCode="ge" sourceLinked="1"/>
        <c:majorTickMark val="none"/>
        <c:minorTickMark val="none"/>
        <c:tickLblPos val="none"/>
        <c:crossAx val="200630952"/>
        <c:crosses val="autoZero"/>
        <c:auto val="1"/>
        <c:lblOffset val="100"/>
        <c:baseTimeUnit val="years"/>
      </c:dateAx>
      <c:valAx>
        <c:axId val="20063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2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FF-41C6-9E90-1B2742B5692F}"/>
            </c:ext>
          </c:extLst>
        </c:ser>
        <c:dLbls>
          <c:showLegendKey val="0"/>
          <c:showVal val="0"/>
          <c:showCatName val="0"/>
          <c:showSerName val="0"/>
          <c:showPercent val="0"/>
          <c:showBubbleSize val="0"/>
        </c:dLbls>
        <c:gapWidth val="150"/>
        <c:axId val="200400944"/>
        <c:axId val="20040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FF-41C6-9E90-1B2742B5692F}"/>
            </c:ext>
          </c:extLst>
        </c:ser>
        <c:dLbls>
          <c:showLegendKey val="0"/>
          <c:showVal val="0"/>
          <c:showCatName val="0"/>
          <c:showSerName val="0"/>
          <c:showPercent val="0"/>
          <c:showBubbleSize val="0"/>
        </c:dLbls>
        <c:marker val="1"/>
        <c:smooth val="0"/>
        <c:axId val="200400944"/>
        <c:axId val="200401328"/>
      </c:lineChart>
      <c:dateAx>
        <c:axId val="200400944"/>
        <c:scaling>
          <c:orientation val="minMax"/>
        </c:scaling>
        <c:delete val="1"/>
        <c:axPos val="b"/>
        <c:numFmt formatCode="ge" sourceLinked="1"/>
        <c:majorTickMark val="none"/>
        <c:minorTickMark val="none"/>
        <c:tickLblPos val="none"/>
        <c:crossAx val="200401328"/>
        <c:crosses val="autoZero"/>
        <c:auto val="1"/>
        <c:lblOffset val="100"/>
        <c:baseTimeUnit val="years"/>
      </c:dateAx>
      <c:valAx>
        <c:axId val="20040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0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16-4A1A-8DCC-0D8D57A54896}"/>
            </c:ext>
          </c:extLst>
        </c:ser>
        <c:dLbls>
          <c:showLegendKey val="0"/>
          <c:showVal val="0"/>
          <c:showCatName val="0"/>
          <c:showSerName val="0"/>
          <c:showPercent val="0"/>
          <c:showBubbleSize val="0"/>
        </c:dLbls>
        <c:gapWidth val="150"/>
        <c:axId val="199116952"/>
        <c:axId val="20044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16-4A1A-8DCC-0D8D57A54896}"/>
            </c:ext>
          </c:extLst>
        </c:ser>
        <c:dLbls>
          <c:showLegendKey val="0"/>
          <c:showVal val="0"/>
          <c:showCatName val="0"/>
          <c:showSerName val="0"/>
          <c:showPercent val="0"/>
          <c:showBubbleSize val="0"/>
        </c:dLbls>
        <c:marker val="1"/>
        <c:smooth val="0"/>
        <c:axId val="199116952"/>
        <c:axId val="200444568"/>
      </c:lineChart>
      <c:dateAx>
        <c:axId val="199116952"/>
        <c:scaling>
          <c:orientation val="minMax"/>
        </c:scaling>
        <c:delete val="1"/>
        <c:axPos val="b"/>
        <c:numFmt formatCode="ge" sourceLinked="1"/>
        <c:majorTickMark val="none"/>
        <c:minorTickMark val="none"/>
        <c:tickLblPos val="none"/>
        <c:crossAx val="200444568"/>
        <c:crosses val="autoZero"/>
        <c:auto val="1"/>
        <c:lblOffset val="100"/>
        <c:baseTimeUnit val="years"/>
      </c:dateAx>
      <c:valAx>
        <c:axId val="20044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1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08-43E9-A7D0-F29ECFE2EFE9}"/>
            </c:ext>
          </c:extLst>
        </c:ser>
        <c:dLbls>
          <c:showLegendKey val="0"/>
          <c:showVal val="0"/>
          <c:showCatName val="0"/>
          <c:showSerName val="0"/>
          <c:showPercent val="0"/>
          <c:showBubbleSize val="0"/>
        </c:dLbls>
        <c:gapWidth val="150"/>
        <c:axId val="200445744"/>
        <c:axId val="20044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08-43E9-A7D0-F29ECFE2EFE9}"/>
            </c:ext>
          </c:extLst>
        </c:ser>
        <c:dLbls>
          <c:showLegendKey val="0"/>
          <c:showVal val="0"/>
          <c:showCatName val="0"/>
          <c:showSerName val="0"/>
          <c:showPercent val="0"/>
          <c:showBubbleSize val="0"/>
        </c:dLbls>
        <c:marker val="1"/>
        <c:smooth val="0"/>
        <c:axId val="200445744"/>
        <c:axId val="200446136"/>
      </c:lineChart>
      <c:dateAx>
        <c:axId val="200445744"/>
        <c:scaling>
          <c:orientation val="minMax"/>
        </c:scaling>
        <c:delete val="1"/>
        <c:axPos val="b"/>
        <c:numFmt formatCode="ge" sourceLinked="1"/>
        <c:majorTickMark val="none"/>
        <c:minorTickMark val="none"/>
        <c:tickLblPos val="none"/>
        <c:crossAx val="200446136"/>
        <c:crosses val="autoZero"/>
        <c:auto val="1"/>
        <c:lblOffset val="100"/>
        <c:baseTimeUnit val="years"/>
      </c:dateAx>
      <c:valAx>
        <c:axId val="20044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4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385.69</c:v>
                </c:pt>
                <c:pt idx="1">
                  <c:v>476.59</c:v>
                </c:pt>
                <c:pt idx="2">
                  <c:v>533.08000000000004</c:v>
                </c:pt>
                <c:pt idx="3">
                  <c:v>534.1</c:v>
                </c:pt>
                <c:pt idx="4">
                  <c:v>520.83000000000004</c:v>
                </c:pt>
              </c:numCache>
            </c:numRef>
          </c:val>
          <c:extLst xmlns:c16r2="http://schemas.microsoft.com/office/drawing/2015/06/chart">
            <c:ext xmlns:c16="http://schemas.microsoft.com/office/drawing/2014/chart" uri="{C3380CC4-5D6E-409C-BE32-E72D297353CC}">
              <c16:uniqueId val="{00000000-10BE-4D1D-9D79-592C1788B8E0}"/>
            </c:ext>
          </c:extLst>
        </c:ser>
        <c:dLbls>
          <c:showLegendKey val="0"/>
          <c:showVal val="0"/>
          <c:showCatName val="0"/>
          <c:showSerName val="0"/>
          <c:showPercent val="0"/>
          <c:showBubbleSize val="0"/>
        </c:dLbls>
        <c:gapWidth val="150"/>
        <c:axId val="200509976"/>
        <c:axId val="2005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10BE-4D1D-9D79-592C1788B8E0}"/>
            </c:ext>
          </c:extLst>
        </c:ser>
        <c:dLbls>
          <c:showLegendKey val="0"/>
          <c:showVal val="0"/>
          <c:showCatName val="0"/>
          <c:showSerName val="0"/>
          <c:showPercent val="0"/>
          <c:showBubbleSize val="0"/>
        </c:dLbls>
        <c:marker val="1"/>
        <c:smooth val="0"/>
        <c:axId val="200509976"/>
        <c:axId val="200510368"/>
      </c:lineChart>
      <c:dateAx>
        <c:axId val="200509976"/>
        <c:scaling>
          <c:orientation val="minMax"/>
        </c:scaling>
        <c:delete val="1"/>
        <c:axPos val="b"/>
        <c:numFmt formatCode="ge" sourceLinked="1"/>
        <c:majorTickMark val="none"/>
        <c:minorTickMark val="none"/>
        <c:tickLblPos val="none"/>
        <c:crossAx val="200510368"/>
        <c:crosses val="autoZero"/>
        <c:auto val="1"/>
        <c:lblOffset val="100"/>
        <c:baseTimeUnit val="years"/>
      </c:dateAx>
      <c:valAx>
        <c:axId val="2005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0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80.72</c:v>
                </c:pt>
                <c:pt idx="1">
                  <c:v>85.93</c:v>
                </c:pt>
                <c:pt idx="2">
                  <c:v>88.34</c:v>
                </c:pt>
                <c:pt idx="3">
                  <c:v>97.41</c:v>
                </c:pt>
                <c:pt idx="4">
                  <c:v>117.67</c:v>
                </c:pt>
              </c:numCache>
            </c:numRef>
          </c:val>
          <c:extLst xmlns:c16r2="http://schemas.microsoft.com/office/drawing/2015/06/chart">
            <c:ext xmlns:c16="http://schemas.microsoft.com/office/drawing/2014/chart" uri="{C3380CC4-5D6E-409C-BE32-E72D297353CC}">
              <c16:uniqueId val="{00000000-CFBD-4662-94EB-A1ADF203F96E}"/>
            </c:ext>
          </c:extLst>
        </c:ser>
        <c:dLbls>
          <c:showLegendKey val="0"/>
          <c:showVal val="0"/>
          <c:showCatName val="0"/>
          <c:showSerName val="0"/>
          <c:showPercent val="0"/>
          <c:showBubbleSize val="0"/>
        </c:dLbls>
        <c:gapWidth val="150"/>
        <c:axId val="199115384"/>
        <c:axId val="19911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CFBD-4662-94EB-A1ADF203F96E}"/>
            </c:ext>
          </c:extLst>
        </c:ser>
        <c:dLbls>
          <c:showLegendKey val="0"/>
          <c:showVal val="0"/>
          <c:showCatName val="0"/>
          <c:showSerName val="0"/>
          <c:showPercent val="0"/>
          <c:showBubbleSize val="0"/>
        </c:dLbls>
        <c:marker val="1"/>
        <c:smooth val="0"/>
        <c:axId val="199115384"/>
        <c:axId val="199114992"/>
      </c:lineChart>
      <c:dateAx>
        <c:axId val="199115384"/>
        <c:scaling>
          <c:orientation val="minMax"/>
        </c:scaling>
        <c:delete val="1"/>
        <c:axPos val="b"/>
        <c:numFmt formatCode="ge" sourceLinked="1"/>
        <c:majorTickMark val="none"/>
        <c:minorTickMark val="none"/>
        <c:tickLblPos val="none"/>
        <c:crossAx val="199114992"/>
        <c:crosses val="autoZero"/>
        <c:auto val="1"/>
        <c:lblOffset val="100"/>
        <c:baseTimeUnit val="years"/>
      </c:dateAx>
      <c:valAx>
        <c:axId val="19911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1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59.28</c:v>
                </c:pt>
                <c:pt idx="1">
                  <c:v>57</c:v>
                </c:pt>
                <c:pt idx="2">
                  <c:v>56.96</c:v>
                </c:pt>
                <c:pt idx="3">
                  <c:v>61.03</c:v>
                </c:pt>
                <c:pt idx="4">
                  <c:v>57.28</c:v>
                </c:pt>
              </c:numCache>
            </c:numRef>
          </c:val>
          <c:extLst xmlns:c16r2="http://schemas.microsoft.com/office/drawing/2015/06/chart">
            <c:ext xmlns:c16="http://schemas.microsoft.com/office/drawing/2014/chart" uri="{C3380CC4-5D6E-409C-BE32-E72D297353CC}">
              <c16:uniqueId val="{00000000-60D0-45CB-9ACF-9B2501E5E81B}"/>
            </c:ext>
          </c:extLst>
        </c:ser>
        <c:dLbls>
          <c:showLegendKey val="0"/>
          <c:showVal val="0"/>
          <c:showCatName val="0"/>
          <c:showSerName val="0"/>
          <c:showPercent val="0"/>
          <c:showBubbleSize val="0"/>
        </c:dLbls>
        <c:gapWidth val="150"/>
        <c:axId val="199116560"/>
        <c:axId val="20051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60D0-45CB-9ACF-9B2501E5E81B}"/>
            </c:ext>
          </c:extLst>
        </c:ser>
        <c:dLbls>
          <c:showLegendKey val="0"/>
          <c:showVal val="0"/>
          <c:showCatName val="0"/>
          <c:showSerName val="0"/>
          <c:showPercent val="0"/>
          <c:showBubbleSize val="0"/>
        </c:dLbls>
        <c:marker val="1"/>
        <c:smooth val="0"/>
        <c:axId val="199116560"/>
        <c:axId val="200511544"/>
      </c:lineChart>
      <c:dateAx>
        <c:axId val="199116560"/>
        <c:scaling>
          <c:orientation val="minMax"/>
        </c:scaling>
        <c:delete val="1"/>
        <c:axPos val="b"/>
        <c:numFmt formatCode="ge" sourceLinked="1"/>
        <c:majorTickMark val="none"/>
        <c:minorTickMark val="none"/>
        <c:tickLblPos val="none"/>
        <c:crossAx val="200511544"/>
        <c:crosses val="autoZero"/>
        <c:auto val="1"/>
        <c:lblOffset val="100"/>
        <c:baseTimeUnit val="years"/>
      </c:dateAx>
      <c:valAx>
        <c:axId val="20051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1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黒部市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41680</v>
      </c>
      <c r="AM8" s="66"/>
      <c r="AN8" s="66"/>
      <c r="AO8" s="66"/>
      <c r="AP8" s="66"/>
      <c r="AQ8" s="66"/>
      <c r="AR8" s="66"/>
      <c r="AS8" s="66"/>
      <c r="AT8" s="65">
        <f>データ!$S$6</f>
        <v>426.31</v>
      </c>
      <c r="AU8" s="65"/>
      <c r="AV8" s="65"/>
      <c r="AW8" s="65"/>
      <c r="AX8" s="65"/>
      <c r="AY8" s="65"/>
      <c r="AZ8" s="65"/>
      <c r="BA8" s="65"/>
      <c r="BB8" s="65">
        <f>データ!$T$6</f>
        <v>97.77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13.25</v>
      </c>
      <c r="Q10" s="65"/>
      <c r="R10" s="65"/>
      <c r="S10" s="65"/>
      <c r="T10" s="65"/>
      <c r="U10" s="65"/>
      <c r="V10" s="65"/>
      <c r="W10" s="66">
        <f>データ!$Q$6</f>
        <v>1521</v>
      </c>
      <c r="X10" s="66"/>
      <c r="Y10" s="66"/>
      <c r="Z10" s="66"/>
      <c r="AA10" s="66"/>
      <c r="AB10" s="66"/>
      <c r="AC10" s="66"/>
      <c r="AD10" s="2"/>
      <c r="AE10" s="2"/>
      <c r="AF10" s="2"/>
      <c r="AG10" s="2"/>
      <c r="AH10" s="2"/>
      <c r="AI10" s="2"/>
      <c r="AJ10" s="2"/>
      <c r="AK10" s="2"/>
      <c r="AL10" s="66">
        <f>データ!$U$6</f>
        <v>5494</v>
      </c>
      <c r="AM10" s="66"/>
      <c r="AN10" s="66"/>
      <c r="AO10" s="66"/>
      <c r="AP10" s="66"/>
      <c r="AQ10" s="66"/>
      <c r="AR10" s="66"/>
      <c r="AS10" s="66"/>
      <c r="AT10" s="65">
        <f>データ!$V$6</f>
        <v>6.47</v>
      </c>
      <c r="AU10" s="65"/>
      <c r="AV10" s="65"/>
      <c r="AW10" s="65"/>
      <c r="AX10" s="65"/>
      <c r="AY10" s="65"/>
      <c r="AZ10" s="65"/>
      <c r="BA10" s="65"/>
      <c r="BB10" s="65">
        <f>データ!$W$6</f>
        <v>849.15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119</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2YXBPTMPgUPXE2A8xs3L0SyXEXJLqYRl0mKbDhA/4Cd4iH98KNp0In19OiMCrSNjiJvBgVYM3oYmqdkm2S506g==" saltValue="sIIUDNqXmGsDXXOj/nT9h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65</v>
      </c>
      <c r="B4" s="30"/>
      <c r="C4" s="30"/>
      <c r="D4" s="30"/>
      <c r="E4" s="30"/>
      <c r="F4" s="30"/>
      <c r="G4" s="30"/>
      <c r="H4" s="79"/>
      <c r="I4" s="80"/>
      <c r="J4" s="80"/>
      <c r="K4" s="80"/>
      <c r="L4" s="80"/>
      <c r="M4" s="80"/>
      <c r="N4" s="80"/>
      <c r="O4" s="80"/>
      <c r="P4" s="80"/>
      <c r="Q4" s="80"/>
      <c r="R4" s="80"/>
      <c r="S4" s="80"/>
      <c r="T4" s="80"/>
      <c r="U4" s="80"/>
      <c r="V4" s="80"/>
      <c r="W4" s="81"/>
      <c r="X4" s="75" t="s">
        <v>66</v>
      </c>
      <c r="Y4" s="75"/>
      <c r="Z4" s="75"/>
      <c r="AA4" s="75"/>
      <c r="AB4" s="75"/>
      <c r="AC4" s="75"/>
      <c r="AD4" s="75"/>
      <c r="AE4" s="75"/>
      <c r="AF4" s="75"/>
      <c r="AG4" s="75"/>
      <c r="AH4" s="75"/>
      <c r="AI4" s="75" t="s">
        <v>67</v>
      </c>
      <c r="AJ4" s="75"/>
      <c r="AK4" s="75"/>
      <c r="AL4" s="75"/>
      <c r="AM4" s="75"/>
      <c r="AN4" s="75"/>
      <c r="AO4" s="75"/>
      <c r="AP4" s="75"/>
      <c r="AQ4" s="75"/>
      <c r="AR4" s="75"/>
      <c r="AS4" s="75"/>
      <c r="AT4" s="75" t="s">
        <v>68</v>
      </c>
      <c r="AU4" s="75"/>
      <c r="AV4" s="75"/>
      <c r="AW4" s="75"/>
      <c r="AX4" s="75"/>
      <c r="AY4" s="75"/>
      <c r="AZ4" s="75"/>
      <c r="BA4" s="75"/>
      <c r="BB4" s="75"/>
      <c r="BC4" s="75"/>
      <c r="BD4" s="75"/>
      <c r="BE4" s="75" t="s">
        <v>69</v>
      </c>
      <c r="BF4" s="75"/>
      <c r="BG4" s="75"/>
      <c r="BH4" s="75"/>
      <c r="BI4" s="75"/>
      <c r="BJ4" s="75"/>
      <c r="BK4" s="75"/>
      <c r="BL4" s="75"/>
      <c r="BM4" s="75"/>
      <c r="BN4" s="75"/>
      <c r="BO4" s="75"/>
      <c r="BP4" s="75" t="s">
        <v>70</v>
      </c>
      <c r="BQ4" s="75"/>
      <c r="BR4" s="75"/>
      <c r="BS4" s="75"/>
      <c r="BT4" s="75"/>
      <c r="BU4" s="75"/>
      <c r="BV4" s="75"/>
      <c r="BW4" s="75"/>
      <c r="BX4" s="75"/>
      <c r="BY4" s="75"/>
      <c r="BZ4" s="75"/>
      <c r="CA4" s="75" t="s">
        <v>71</v>
      </c>
      <c r="CB4" s="75"/>
      <c r="CC4" s="75"/>
      <c r="CD4" s="75"/>
      <c r="CE4" s="75"/>
      <c r="CF4" s="75"/>
      <c r="CG4" s="75"/>
      <c r="CH4" s="75"/>
      <c r="CI4" s="75"/>
      <c r="CJ4" s="75"/>
      <c r="CK4" s="75"/>
      <c r="CL4" s="75" t="s">
        <v>72</v>
      </c>
      <c r="CM4" s="75"/>
      <c r="CN4" s="75"/>
      <c r="CO4" s="75"/>
      <c r="CP4" s="75"/>
      <c r="CQ4" s="75"/>
      <c r="CR4" s="75"/>
      <c r="CS4" s="75"/>
      <c r="CT4" s="75"/>
      <c r="CU4" s="75"/>
      <c r="CV4" s="75"/>
      <c r="CW4" s="75" t="s">
        <v>73</v>
      </c>
      <c r="CX4" s="75"/>
      <c r="CY4" s="75"/>
      <c r="CZ4" s="75"/>
      <c r="DA4" s="75"/>
      <c r="DB4" s="75"/>
      <c r="DC4" s="75"/>
      <c r="DD4" s="75"/>
      <c r="DE4" s="75"/>
      <c r="DF4" s="75"/>
      <c r="DG4" s="75"/>
      <c r="DH4" s="75" t="s">
        <v>74</v>
      </c>
      <c r="DI4" s="75"/>
      <c r="DJ4" s="75"/>
      <c r="DK4" s="75"/>
      <c r="DL4" s="75"/>
      <c r="DM4" s="75"/>
      <c r="DN4" s="75"/>
      <c r="DO4" s="75"/>
      <c r="DP4" s="75"/>
      <c r="DQ4" s="75"/>
      <c r="DR4" s="75"/>
      <c r="DS4" s="75" t="s">
        <v>75</v>
      </c>
      <c r="DT4" s="75"/>
      <c r="DU4" s="75"/>
      <c r="DV4" s="75"/>
      <c r="DW4" s="75"/>
      <c r="DX4" s="75"/>
      <c r="DY4" s="75"/>
      <c r="DZ4" s="75"/>
      <c r="EA4" s="75"/>
      <c r="EB4" s="75"/>
      <c r="EC4" s="75"/>
      <c r="ED4" s="75" t="s">
        <v>76</v>
      </c>
      <c r="EE4" s="75"/>
      <c r="EF4" s="75"/>
      <c r="EG4" s="75"/>
      <c r="EH4" s="75"/>
      <c r="EI4" s="75"/>
      <c r="EJ4" s="75"/>
      <c r="EK4" s="75"/>
      <c r="EL4" s="75"/>
      <c r="EM4" s="75"/>
      <c r="EN4" s="75"/>
    </row>
    <row r="5" spans="1:144" x14ac:dyDescent="0.15">
      <c r="A5" s="28" t="s">
        <v>77</v>
      </c>
      <c r="B5" s="31"/>
      <c r="C5" s="31"/>
      <c r="D5" s="31"/>
      <c r="E5" s="31"/>
      <c r="F5" s="31"/>
      <c r="G5" s="31"/>
      <c r="H5" s="32" t="s">
        <v>78</v>
      </c>
      <c r="I5" s="32" t="s">
        <v>79</v>
      </c>
      <c r="J5" s="32" t="s">
        <v>80</v>
      </c>
      <c r="K5" s="32" t="s">
        <v>81</v>
      </c>
      <c r="L5" s="32" t="s">
        <v>82</v>
      </c>
      <c r="M5" s="32" t="s">
        <v>83</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41</v>
      </c>
      <c r="AI5" s="32" t="s">
        <v>94</v>
      </c>
      <c r="AJ5" s="32" t="s">
        <v>95</v>
      </c>
      <c r="AK5" s="32" t="s">
        <v>96</v>
      </c>
      <c r="AL5" s="32" t="s">
        <v>97</v>
      </c>
      <c r="AM5" s="32" t="s">
        <v>98</v>
      </c>
      <c r="AN5" s="32" t="s">
        <v>99</v>
      </c>
      <c r="AO5" s="32" t="s">
        <v>100</v>
      </c>
      <c r="AP5" s="32" t="s">
        <v>101</v>
      </c>
      <c r="AQ5" s="32" t="s">
        <v>102</v>
      </c>
      <c r="AR5" s="32" t="s">
        <v>103</v>
      </c>
      <c r="AS5" s="32" t="s">
        <v>104</v>
      </c>
      <c r="AT5" s="32" t="s">
        <v>94</v>
      </c>
      <c r="AU5" s="32" t="s">
        <v>95</v>
      </c>
      <c r="AV5" s="32" t="s">
        <v>96</v>
      </c>
      <c r="AW5" s="32" t="s">
        <v>97</v>
      </c>
      <c r="AX5" s="32" t="s">
        <v>98</v>
      </c>
      <c r="AY5" s="32" t="s">
        <v>99</v>
      </c>
      <c r="AZ5" s="32" t="s">
        <v>100</v>
      </c>
      <c r="BA5" s="32" t="s">
        <v>101</v>
      </c>
      <c r="BB5" s="32" t="s">
        <v>102</v>
      </c>
      <c r="BC5" s="32" t="s">
        <v>103</v>
      </c>
      <c r="BD5" s="32" t="s">
        <v>104</v>
      </c>
      <c r="BE5" s="32" t="s">
        <v>94</v>
      </c>
      <c r="BF5" s="32" t="s">
        <v>95</v>
      </c>
      <c r="BG5" s="32" t="s">
        <v>96</v>
      </c>
      <c r="BH5" s="32" t="s">
        <v>97</v>
      </c>
      <c r="BI5" s="32" t="s">
        <v>98</v>
      </c>
      <c r="BJ5" s="32" t="s">
        <v>99</v>
      </c>
      <c r="BK5" s="32" t="s">
        <v>100</v>
      </c>
      <c r="BL5" s="32" t="s">
        <v>101</v>
      </c>
      <c r="BM5" s="32" t="s">
        <v>102</v>
      </c>
      <c r="BN5" s="32" t="s">
        <v>103</v>
      </c>
      <c r="BO5" s="32" t="s">
        <v>104</v>
      </c>
      <c r="BP5" s="32" t="s">
        <v>94</v>
      </c>
      <c r="BQ5" s="32" t="s">
        <v>95</v>
      </c>
      <c r="BR5" s="32" t="s">
        <v>96</v>
      </c>
      <c r="BS5" s="32" t="s">
        <v>97</v>
      </c>
      <c r="BT5" s="32" t="s">
        <v>98</v>
      </c>
      <c r="BU5" s="32" t="s">
        <v>99</v>
      </c>
      <c r="BV5" s="32" t="s">
        <v>100</v>
      </c>
      <c r="BW5" s="32" t="s">
        <v>101</v>
      </c>
      <c r="BX5" s="32" t="s">
        <v>102</v>
      </c>
      <c r="BY5" s="32" t="s">
        <v>103</v>
      </c>
      <c r="BZ5" s="32" t="s">
        <v>104</v>
      </c>
      <c r="CA5" s="32" t="s">
        <v>94</v>
      </c>
      <c r="CB5" s="32" t="s">
        <v>95</v>
      </c>
      <c r="CC5" s="32" t="s">
        <v>96</v>
      </c>
      <c r="CD5" s="32" t="s">
        <v>97</v>
      </c>
      <c r="CE5" s="32" t="s">
        <v>98</v>
      </c>
      <c r="CF5" s="32" t="s">
        <v>99</v>
      </c>
      <c r="CG5" s="32" t="s">
        <v>100</v>
      </c>
      <c r="CH5" s="32" t="s">
        <v>101</v>
      </c>
      <c r="CI5" s="32" t="s">
        <v>102</v>
      </c>
      <c r="CJ5" s="32" t="s">
        <v>103</v>
      </c>
      <c r="CK5" s="32" t="s">
        <v>104</v>
      </c>
      <c r="CL5" s="32" t="s">
        <v>94</v>
      </c>
      <c r="CM5" s="32" t="s">
        <v>95</v>
      </c>
      <c r="CN5" s="32" t="s">
        <v>96</v>
      </c>
      <c r="CO5" s="32" t="s">
        <v>97</v>
      </c>
      <c r="CP5" s="32" t="s">
        <v>98</v>
      </c>
      <c r="CQ5" s="32" t="s">
        <v>99</v>
      </c>
      <c r="CR5" s="32" t="s">
        <v>100</v>
      </c>
      <c r="CS5" s="32" t="s">
        <v>101</v>
      </c>
      <c r="CT5" s="32" t="s">
        <v>102</v>
      </c>
      <c r="CU5" s="32" t="s">
        <v>103</v>
      </c>
      <c r="CV5" s="32" t="s">
        <v>104</v>
      </c>
      <c r="CW5" s="32" t="s">
        <v>94</v>
      </c>
      <c r="CX5" s="32" t="s">
        <v>95</v>
      </c>
      <c r="CY5" s="32" t="s">
        <v>96</v>
      </c>
      <c r="CZ5" s="32" t="s">
        <v>97</v>
      </c>
      <c r="DA5" s="32" t="s">
        <v>98</v>
      </c>
      <c r="DB5" s="32" t="s">
        <v>99</v>
      </c>
      <c r="DC5" s="32" t="s">
        <v>100</v>
      </c>
      <c r="DD5" s="32" t="s">
        <v>101</v>
      </c>
      <c r="DE5" s="32" t="s">
        <v>102</v>
      </c>
      <c r="DF5" s="32" t="s">
        <v>103</v>
      </c>
      <c r="DG5" s="32" t="s">
        <v>104</v>
      </c>
      <c r="DH5" s="32" t="s">
        <v>94</v>
      </c>
      <c r="DI5" s="32" t="s">
        <v>95</v>
      </c>
      <c r="DJ5" s="32" t="s">
        <v>96</v>
      </c>
      <c r="DK5" s="32" t="s">
        <v>97</v>
      </c>
      <c r="DL5" s="32" t="s">
        <v>98</v>
      </c>
      <c r="DM5" s="32" t="s">
        <v>99</v>
      </c>
      <c r="DN5" s="32" t="s">
        <v>100</v>
      </c>
      <c r="DO5" s="32" t="s">
        <v>101</v>
      </c>
      <c r="DP5" s="32" t="s">
        <v>102</v>
      </c>
      <c r="DQ5" s="32" t="s">
        <v>103</v>
      </c>
      <c r="DR5" s="32" t="s">
        <v>104</v>
      </c>
      <c r="DS5" s="32" t="s">
        <v>94</v>
      </c>
      <c r="DT5" s="32" t="s">
        <v>95</v>
      </c>
      <c r="DU5" s="32" t="s">
        <v>96</v>
      </c>
      <c r="DV5" s="32" t="s">
        <v>97</v>
      </c>
      <c r="DW5" s="32" t="s">
        <v>98</v>
      </c>
      <c r="DX5" s="32" t="s">
        <v>99</v>
      </c>
      <c r="DY5" s="32" t="s">
        <v>100</v>
      </c>
      <c r="DZ5" s="32" t="s">
        <v>101</v>
      </c>
      <c r="EA5" s="32" t="s">
        <v>102</v>
      </c>
      <c r="EB5" s="32" t="s">
        <v>103</v>
      </c>
      <c r="EC5" s="32" t="s">
        <v>104</v>
      </c>
      <c r="ED5" s="32" t="s">
        <v>94</v>
      </c>
      <c r="EE5" s="32" t="s">
        <v>95</v>
      </c>
      <c r="EF5" s="32" t="s">
        <v>96</v>
      </c>
      <c r="EG5" s="32" t="s">
        <v>97</v>
      </c>
      <c r="EH5" s="32" t="s">
        <v>98</v>
      </c>
      <c r="EI5" s="32" t="s">
        <v>99</v>
      </c>
      <c r="EJ5" s="32" t="s">
        <v>100</v>
      </c>
      <c r="EK5" s="32" t="s">
        <v>101</v>
      </c>
      <c r="EL5" s="32" t="s">
        <v>102</v>
      </c>
      <c r="EM5" s="32" t="s">
        <v>103</v>
      </c>
      <c r="EN5" s="32" t="s">
        <v>104</v>
      </c>
    </row>
    <row r="6" spans="1:144" s="36" customFormat="1" x14ac:dyDescent="0.15">
      <c r="A6" s="28" t="s">
        <v>105</v>
      </c>
      <c r="B6" s="33">
        <f>B7</f>
        <v>2017</v>
      </c>
      <c r="C6" s="33">
        <f t="shared" ref="C6:W6" si="3">C7</f>
        <v>162078</v>
      </c>
      <c r="D6" s="33">
        <f t="shared" si="3"/>
        <v>47</v>
      </c>
      <c r="E6" s="33">
        <f t="shared" si="3"/>
        <v>1</v>
      </c>
      <c r="F6" s="33">
        <f t="shared" si="3"/>
        <v>0</v>
      </c>
      <c r="G6" s="33">
        <f t="shared" si="3"/>
        <v>0</v>
      </c>
      <c r="H6" s="33" t="str">
        <f t="shared" si="3"/>
        <v>富山県　黒部市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13.25</v>
      </c>
      <c r="Q6" s="34">
        <f t="shared" si="3"/>
        <v>1521</v>
      </c>
      <c r="R6" s="34">
        <f t="shared" si="3"/>
        <v>41680</v>
      </c>
      <c r="S6" s="34">
        <f t="shared" si="3"/>
        <v>426.31</v>
      </c>
      <c r="T6" s="34">
        <f t="shared" si="3"/>
        <v>97.77</v>
      </c>
      <c r="U6" s="34">
        <f t="shared" si="3"/>
        <v>5494</v>
      </c>
      <c r="V6" s="34">
        <f t="shared" si="3"/>
        <v>6.47</v>
      </c>
      <c r="W6" s="34">
        <f t="shared" si="3"/>
        <v>849.15</v>
      </c>
      <c r="X6" s="35">
        <f>IF(X7="",NA(),X7)</f>
        <v>81.22</v>
      </c>
      <c r="Y6" s="35">
        <f t="shared" ref="Y6:AG6" si="4">IF(Y7="",NA(),Y7)</f>
        <v>89.8</v>
      </c>
      <c r="Z6" s="35">
        <f t="shared" si="4"/>
        <v>101.45</v>
      </c>
      <c r="AA6" s="35">
        <f t="shared" si="4"/>
        <v>100.72</v>
      </c>
      <c r="AB6" s="35">
        <f t="shared" si="4"/>
        <v>121.59</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385.69</v>
      </c>
      <c r="BF6" s="35">
        <f t="shared" ref="BF6:BN6" si="7">IF(BF7="",NA(),BF7)</f>
        <v>476.59</v>
      </c>
      <c r="BG6" s="35">
        <f t="shared" si="7"/>
        <v>533.08000000000004</v>
      </c>
      <c r="BH6" s="35">
        <f t="shared" si="7"/>
        <v>534.1</v>
      </c>
      <c r="BI6" s="35">
        <f t="shared" si="7"/>
        <v>520.83000000000004</v>
      </c>
      <c r="BJ6" s="35">
        <f t="shared" si="7"/>
        <v>1167.7</v>
      </c>
      <c r="BK6" s="35">
        <f t="shared" si="7"/>
        <v>1228.58</v>
      </c>
      <c r="BL6" s="35">
        <f t="shared" si="7"/>
        <v>1280.18</v>
      </c>
      <c r="BM6" s="35">
        <f t="shared" si="7"/>
        <v>1346.23</v>
      </c>
      <c r="BN6" s="35">
        <f t="shared" si="7"/>
        <v>1295.06</v>
      </c>
      <c r="BO6" s="34" t="str">
        <f>IF(BO7="","",IF(BO7="-","【-】","【"&amp;SUBSTITUTE(TEXT(BO7,"#,##0.00"),"-","△")&amp;"】"))</f>
        <v>【1,141.75】</v>
      </c>
      <c r="BP6" s="35">
        <f>IF(BP7="",NA(),BP7)</f>
        <v>80.72</v>
      </c>
      <c r="BQ6" s="35">
        <f t="shared" ref="BQ6:BY6" si="8">IF(BQ7="",NA(),BQ7)</f>
        <v>85.93</v>
      </c>
      <c r="BR6" s="35">
        <f t="shared" si="8"/>
        <v>88.34</v>
      </c>
      <c r="BS6" s="35">
        <f t="shared" si="8"/>
        <v>97.41</v>
      </c>
      <c r="BT6" s="35">
        <f t="shared" si="8"/>
        <v>117.67</v>
      </c>
      <c r="BU6" s="35">
        <f t="shared" si="8"/>
        <v>54.43</v>
      </c>
      <c r="BV6" s="35">
        <f t="shared" si="8"/>
        <v>53.81</v>
      </c>
      <c r="BW6" s="35">
        <f t="shared" si="8"/>
        <v>53.62</v>
      </c>
      <c r="BX6" s="35">
        <f t="shared" si="8"/>
        <v>53.41</v>
      </c>
      <c r="BY6" s="35">
        <f t="shared" si="8"/>
        <v>53.29</v>
      </c>
      <c r="BZ6" s="34" t="str">
        <f>IF(BZ7="","",IF(BZ7="-","【-】","【"&amp;SUBSTITUTE(TEXT(BZ7,"#,##0.00"),"-","△")&amp;"】"))</f>
        <v>【54.93】</v>
      </c>
      <c r="CA6" s="35">
        <f>IF(CA7="",NA(),CA7)</f>
        <v>59.28</v>
      </c>
      <c r="CB6" s="35">
        <f t="shared" ref="CB6:CJ6" si="9">IF(CB7="",NA(),CB7)</f>
        <v>57</v>
      </c>
      <c r="CC6" s="35">
        <f t="shared" si="9"/>
        <v>56.96</v>
      </c>
      <c r="CD6" s="35">
        <f t="shared" si="9"/>
        <v>61.03</v>
      </c>
      <c r="CE6" s="35">
        <f t="shared" si="9"/>
        <v>57.28</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36.82</v>
      </c>
      <c r="CM6" s="35">
        <f t="shared" ref="CM6:CU6" si="10">IF(CM7="",NA(),CM7)</f>
        <v>35.39</v>
      </c>
      <c r="CN6" s="35">
        <f t="shared" si="10"/>
        <v>36.200000000000003</v>
      </c>
      <c r="CO6" s="35">
        <f t="shared" si="10"/>
        <v>35.03</v>
      </c>
      <c r="CP6" s="35">
        <f t="shared" si="10"/>
        <v>36.86</v>
      </c>
      <c r="CQ6" s="35">
        <f t="shared" si="10"/>
        <v>60.17</v>
      </c>
      <c r="CR6" s="35">
        <f t="shared" si="10"/>
        <v>58.96</v>
      </c>
      <c r="CS6" s="35">
        <f t="shared" si="10"/>
        <v>58.1</v>
      </c>
      <c r="CT6" s="35">
        <f t="shared" si="10"/>
        <v>56.19</v>
      </c>
      <c r="CU6" s="35">
        <f t="shared" si="10"/>
        <v>56.65</v>
      </c>
      <c r="CV6" s="34" t="str">
        <f>IF(CV7="","",IF(CV7="-","【-】","【"&amp;SUBSTITUTE(TEXT(CV7,"#,##0.00"),"-","△")&amp;"】"))</f>
        <v>【56.91】</v>
      </c>
      <c r="CW6" s="35">
        <f>IF(CW7="",NA(),CW7)</f>
        <v>79.31</v>
      </c>
      <c r="CX6" s="35">
        <f t="shared" ref="CX6:DF6" si="11">IF(CX7="",NA(),CX7)</f>
        <v>80.37</v>
      </c>
      <c r="CY6" s="35">
        <f t="shared" si="11"/>
        <v>79.39</v>
      </c>
      <c r="CZ6" s="35">
        <f t="shared" si="11"/>
        <v>80.12</v>
      </c>
      <c r="DA6" s="35">
        <f t="shared" si="11"/>
        <v>80.25</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0.74</v>
      </c>
      <c r="EE6" s="35">
        <f t="shared" ref="EE6:EM6" si="14">IF(EE7="",NA(),EE7)</f>
        <v>0.22</v>
      </c>
      <c r="EF6" s="34">
        <f t="shared" si="14"/>
        <v>0</v>
      </c>
      <c r="EG6" s="35">
        <f t="shared" si="14"/>
        <v>0.25</v>
      </c>
      <c r="EH6" s="35">
        <f t="shared" si="14"/>
        <v>0.9</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162078</v>
      </c>
      <c r="D7" s="37">
        <v>47</v>
      </c>
      <c r="E7" s="37">
        <v>1</v>
      </c>
      <c r="F7" s="37">
        <v>0</v>
      </c>
      <c r="G7" s="37">
        <v>0</v>
      </c>
      <c r="H7" s="37" t="s">
        <v>106</v>
      </c>
      <c r="I7" s="37" t="s">
        <v>107</v>
      </c>
      <c r="J7" s="37" t="s">
        <v>108</v>
      </c>
      <c r="K7" s="37" t="s">
        <v>109</v>
      </c>
      <c r="L7" s="37" t="s">
        <v>110</v>
      </c>
      <c r="M7" s="37" t="s">
        <v>111</v>
      </c>
      <c r="N7" s="38" t="s">
        <v>112</v>
      </c>
      <c r="O7" s="38" t="s">
        <v>113</v>
      </c>
      <c r="P7" s="38">
        <v>13.25</v>
      </c>
      <c r="Q7" s="38">
        <v>1521</v>
      </c>
      <c r="R7" s="38">
        <v>41680</v>
      </c>
      <c r="S7" s="38">
        <v>426.31</v>
      </c>
      <c r="T7" s="38">
        <v>97.77</v>
      </c>
      <c r="U7" s="38">
        <v>5494</v>
      </c>
      <c r="V7" s="38">
        <v>6.47</v>
      </c>
      <c r="W7" s="38">
        <v>849.15</v>
      </c>
      <c r="X7" s="38">
        <v>81.22</v>
      </c>
      <c r="Y7" s="38">
        <v>89.8</v>
      </c>
      <c r="Z7" s="38">
        <v>101.45</v>
      </c>
      <c r="AA7" s="38">
        <v>100.72</v>
      </c>
      <c r="AB7" s="38">
        <v>121.59</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385.69</v>
      </c>
      <c r="BF7" s="38">
        <v>476.59</v>
      </c>
      <c r="BG7" s="38">
        <v>533.08000000000004</v>
      </c>
      <c r="BH7" s="38">
        <v>534.1</v>
      </c>
      <c r="BI7" s="38">
        <v>520.83000000000004</v>
      </c>
      <c r="BJ7" s="38">
        <v>1167.7</v>
      </c>
      <c r="BK7" s="38">
        <v>1228.58</v>
      </c>
      <c r="BL7" s="38">
        <v>1280.18</v>
      </c>
      <c r="BM7" s="38">
        <v>1346.23</v>
      </c>
      <c r="BN7" s="38">
        <v>1295.06</v>
      </c>
      <c r="BO7" s="38">
        <v>1141.75</v>
      </c>
      <c r="BP7" s="38">
        <v>80.72</v>
      </c>
      <c r="BQ7" s="38">
        <v>85.93</v>
      </c>
      <c r="BR7" s="38">
        <v>88.34</v>
      </c>
      <c r="BS7" s="38">
        <v>97.41</v>
      </c>
      <c r="BT7" s="38">
        <v>117.67</v>
      </c>
      <c r="BU7" s="38">
        <v>54.43</v>
      </c>
      <c r="BV7" s="38">
        <v>53.81</v>
      </c>
      <c r="BW7" s="38">
        <v>53.62</v>
      </c>
      <c r="BX7" s="38">
        <v>53.41</v>
      </c>
      <c r="BY7" s="38">
        <v>53.29</v>
      </c>
      <c r="BZ7" s="38">
        <v>54.93</v>
      </c>
      <c r="CA7" s="38">
        <v>59.28</v>
      </c>
      <c r="CB7" s="38">
        <v>57</v>
      </c>
      <c r="CC7" s="38">
        <v>56.96</v>
      </c>
      <c r="CD7" s="38">
        <v>61.03</v>
      </c>
      <c r="CE7" s="38">
        <v>57.28</v>
      </c>
      <c r="CF7" s="38">
        <v>279.8</v>
      </c>
      <c r="CG7" s="38">
        <v>284.64999999999998</v>
      </c>
      <c r="CH7" s="38">
        <v>287.7</v>
      </c>
      <c r="CI7" s="38">
        <v>277.39999999999998</v>
      </c>
      <c r="CJ7" s="38">
        <v>259.02</v>
      </c>
      <c r="CK7" s="38">
        <v>292.18</v>
      </c>
      <c r="CL7" s="38">
        <v>36.82</v>
      </c>
      <c r="CM7" s="38">
        <v>35.39</v>
      </c>
      <c r="CN7" s="38">
        <v>36.200000000000003</v>
      </c>
      <c r="CO7" s="38">
        <v>35.03</v>
      </c>
      <c r="CP7" s="38">
        <v>36.86</v>
      </c>
      <c r="CQ7" s="38">
        <v>60.17</v>
      </c>
      <c r="CR7" s="38">
        <v>58.96</v>
      </c>
      <c r="CS7" s="38">
        <v>58.1</v>
      </c>
      <c r="CT7" s="38">
        <v>56.19</v>
      </c>
      <c r="CU7" s="38">
        <v>56.65</v>
      </c>
      <c r="CV7" s="38">
        <v>56.91</v>
      </c>
      <c r="CW7" s="38">
        <v>79.31</v>
      </c>
      <c r="CX7" s="38">
        <v>80.37</v>
      </c>
      <c r="CY7" s="38">
        <v>79.39</v>
      </c>
      <c r="CZ7" s="38">
        <v>80.12</v>
      </c>
      <c r="DA7" s="38">
        <v>80.25</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0.74</v>
      </c>
      <c r="EE7" s="38">
        <v>0.22</v>
      </c>
      <c r="EF7" s="38">
        <v>0</v>
      </c>
      <c r="EG7" s="38">
        <v>0.25</v>
      </c>
      <c r="EH7" s="38">
        <v>0.9</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114</v>
      </c>
      <c r="C9" s="40" t="s">
        <v>115</v>
      </c>
      <c r="D9" s="40" t="s">
        <v>116</v>
      </c>
      <c r="E9" s="40" t="s">
        <v>117</v>
      </c>
      <c r="F9" s="40" t="s">
        <v>118</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2019-01-29T23:46:05Z</cp:lastPrinted>
  <dcterms:created xsi:type="dcterms:W3CDTF">2018-12-03T08:42:49Z</dcterms:created>
  <dcterms:modified xsi:type="dcterms:W3CDTF">2019-01-31T02:46:58Z</dcterms:modified>
  <cp:category/>
</cp:coreProperties>
</file>