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H30財政課照会\公営企業に係る経営比較分析表（平成29年度決算）の分析等について\下水道\"/>
    </mc:Choice>
  </mc:AlternateContent>
  <workbookProtection workbookAlgorithmName="SHA-512" workbookHashValue="sEbZk/vfEBceF1c1Pbb8Y/DFobcC9JBWTL8qbsY1d+dI0rAVQahmGF0cSj4mkl2Rj//fAkhrK47FM3lZ/M3gHA==" workbookSaltValue="vmgv6S17wTIIOryXx+w3Y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<sst xmlns="http://schemas.openxmlformats.org/spreadsheetml/2006/main" count="235" uniqueCount="122">
  <si>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</si>
  <si>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</si>
  <si>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</si>
  <si>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</si>
  <si>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</si>
  <si>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</si>
  <si>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</si>
  <si>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</si>
  <si>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</si>
  <si>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</si>
  <si>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</si>
  <si>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</si>
  <si>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</si>
  <si>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</si>
  <si>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</si>
  <si>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</si>
  <si>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</si>
  <si>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</si>
  <si>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</si>
  <si>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</si>
  <si>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</si>
  <si>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</si>
  <si>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</si>
  <si>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</si>
  <si>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</si>
  <si>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</si>
  <si>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</si>
  <si>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</si>
  <si>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</si>
  <si>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</si>
  <si>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</si>
  <si>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</si>
  <si>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</si>
  <si>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</si>
  <si>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</si>
  <si>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</si>
  <si>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</si>
  <si>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</si>
  <si>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</si>
  <si>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</si>
  <si>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</si>
  <si>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</si>
  <si>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</si>
  <si>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</si>
  <si>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</si>
  <si>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</si>
  <si>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</si>
  <si>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</si>
  <si>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</si>
  <si>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</si>
  <si>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</si>
  <si>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</si>
  <si>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</si>
  <si>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</si>
  <si>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</si>
  <si>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</si>
  <si>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</si>
  <si>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</si>
  <si>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</si>
  <si>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</si>
  <si>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</si>
  <si>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</si>
  <si>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</si>
  <si>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</si>
  <si>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</si>
  <si>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</si>
  <si>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</si>
  <si>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</si>
  <si>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</si>
  <si>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</si>
  <si>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</si>
  <si>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</si>
  <si>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</si>
  <si>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</si>
  <si>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</si>
  <si>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</si>
  <si>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</si>
  <si>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</si>
  <si>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</si>
  <si>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</si>
  <si>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</si>
  <si>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</si>
  <si>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</si>
  <si>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</si>
  <si>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</si>
  <si>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</si>
  <si>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</si>
  <si>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</si>
  <si>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</si>
  <si>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</si>
  <si>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</si>
  <si>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</si>
  <si>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</si>
  <si>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</si>
  <si>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</si>
  <si>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</si>
  <si>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</si>
  <si>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</si>
  <si>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</si>
  <si>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</si>
  <si>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</si>
  <si>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</si>
  <si>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</si>
  <si>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</si>
  <si>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</si>
  <si>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</si>
  <si>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</si>
  <si>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</si>
  <si>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</si>
  <si>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</si>
  <si>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</si>
  <si>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</si>
  <si>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</si>
  <si>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</si>
  <si>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</si>
  <si>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</si>
  <si>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</si>
  <si>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</si>
  <si>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</si>
  <si>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当市における下水道事業の創設は平成４年であることから、法定耐用年数を経過した管渠等はない。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</si>
  <si>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 xml:space="preserve">経常収支比率について、H29年度は黒字となっており、かつ累積欠損金は発生していない。
流動比率について、類似団体と比較して低い数値となっているが、企業債の償還金の減少により改善しつつある。
企業債残高対事業規模比率について、減少傾向にあるものの、類似団体と比較して高い値を示している。これは汚水処理施設の整備と長寿命化を同時進行で行っていることが影響している。
H28年度以降経費回収率が増加しているが、その要因としては、料金改定による料金収入が増加したことによる。
汚水処理原価について、有収水量の増加により減少傾向にあるが、類似団体と比較して高い数値となっている。引き続き有収率向上に向け下水道未接続宅の更なる普及促進を目指していく。
今後予想される人口減少並びに施設の更新に備え、適正な使用料収入が確保できるよう経営改善に取り組む必要がある。
</t>
    <rPh sb="87" eb="89">
      <t>カイゼン</t>
    </rPh>
    <rPh sb="114" eb="116">
      <t>ゲンショウ</t>
    </rPh>
    <rPh sb="116" eb="118">
      <t>ケイコウ</t>
    </rPh>
    <rPh sb="175" eb="177">
      <t>エイキョウ</t>
    </rPh>
    <rPh sb="189" eb="191">
      <t>イコウ</t>
    </rPh>
    <rPh sb="249" eb="251">
      <t>ユウシュウ</t>
    </rPh>
    <rPh sb="251" eb="253">
      <t>スイリョウ</t>
    </rPh>
    <rPh sb="254" eb="256">
      <t>ゾウカ</t>
    </rPh>
    <rPh sb="259" eb="261">
      <t>ゲンショウ</t>
    </rPh>
    <rPh sb="261" eb="263">
      <t>ケイコウ</t>
    </rPh>
    <rPh sb="288" eb="289">
      <t>ヒ</t>
    </rPh>
    <rPh sb="290" eb="291">
      <t>ツヅ</t>
    </rPh>
    <phoneticPr fontId="4"/>
  </si>
  <si>
    <t>経営改善に向けた方向性として、将来の人口減少による使用料収入の減、施設の老朽化等に伴う更新に備えた財源の確保を図る観点から、段階的に料金改定による収入の増加を図る必要がある。
経営戦略についてはH31年度中に策定予定である。</t>
    <rPh sb="103" eb="104">
      <t>チュウ</t>
    </rPh>
    <rPh sb="107" eb="1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</si>
</sst>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14-4DEA-BCF8-04E175C2997F}"/>
            </c:ext>
          </c:extLst>
        </c:ser>
        <c:dLbls>
          <c:showLegendKey val="0"/>
          <c:showVal val="0"/>
          <c:showCatName val="0"/>
          <c:showSerName val="0"/>
          <c:showPercent val="0"/>
          <c:showBubbleSize val="0"/>
        </c:dLbls>
        <c:gapWidth val="150"/>
        <c:axId val="101964648"/>
        <c:axId val="1019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9414-4DEA-BCF8-04E175C2997F}"/>
            </c:ext>
          </c:extLst>
        </c:ser>
        <c:dLbls>
          <c:showLegendKey val="0"/>
          <c:showVal val="0"/>
          <c:showCatName val="0"/>
          <c:showSerName val="0"/>
          <c:showPercent val="0"/>
          <c:showBubbleSize val="0"/>
        </c:dLbls>
        <c:marker val="1"/>
        <c:smooth val="0"/>
        <c:axId val="101964648"/>
        <c:axId val="101965040"/>
      </c:lineChart>
      <c:dateAx>
        <c:axId val="101964648"/>
        <c:scaling>
          <c:orientation val="minMax"/>
        </c:scaling>
        <c:delete val="1"/>
        <c:axPos val="b"/>
        <c:numFmt formatCode="ge" sourceLinked="1"/>
        <c:majorTickMark val="none"/>
        <c:minorTickMark val="none"/>
        <c:tickLblPos val="none"/>
        <c:crossAx val="101965040"/>
        <c:crosses val="autoZero"/>
        <c:auto val="1"/>
        <c:lblOffset val="100"/>
        <c:baseTimeUnit val="years"/>
      </c:dateAx>
      <c:valAx>
        <c:axId val="1019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59.67</c:v>
                </c:pt>
                <c:pt idx="1">
                  <c:v>62.39</c:v>
                </c:pt>
                <c:pt idx="2">
                  <c:v>61.67</c:v>
                </c:pt>
                <c:pt idx="3">
                  <c:v>59.8</c:v>
                </c:pt>
                <c:pt idx="4">
                  <c:v>71.989999999999995</c:v>
                </c:pt>
              </c:numCache>
            </c:numRef>
          </c:val>
          <c:extLst xmlns:c16r2="http://schemas.microsoft.com/office/drawing/2015/06/chart">
            <c:ext xmlns:c16="http://schemas.microsoft.com/office/drawing/2014/chart" uri="{C3380CC4-5D6E-409C-BE32-E72D297353CC}">
              <c16:uniqueId val="{00000000-25A2-48A5-8860-09044B418DC4}"/>
            </c:ext>
          </c:extLst>
        </c:ser>
        <c:dLbls>
          <c:showLegendKey val="0"/>
          <c:showVal val="0"/>
          <c:showCatName val="0"/>
          <c:showSerName val="0"/>
          <c:showPercent val="0"/>
          <c:showBubbleSize val="0"/>
        </c:dLbls>
        <c:gapWidth val="150"/>
        <c:axId val="144014592"/>
        <c:axId val="1442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5A2-48A5-8860-09044B418DC4}"/>
            </c:ext>
          </c:extLst>
        </c:ser>
        <c:dLbls>
          <c:showLegendKey val="0"/>
          <c:showVal val="0"/>
          <c:showCatName val="0"/>
          <c:showSerName val="0"/>
          <c:showPercent val="0"/>
          <c:showBubbleSize val="0"/>
        </c:dLbls>
        <c:marker val="1"/>
        <c:smooth val="0"/>
        <c:axId val="144014592"/>
        <c:axId val="144212000"/>
      </c:lineChart>
      <c:dateAx>
        <c:axId val="144014592"/>
        <c:scaling>
          <c:orientation val="minMax"/>
        </c:scaling>
        <c:delete val="1"/>
        <c:axPos val="b"/>
        <c:numFmt formatCode="ge" sourceLinked="1"/>
        <c:majorTickMark val="none"/>
        <c:minorTickMark val="none"/>
        <c:tickLblPos val="none"/>
        <c:crossAx val="144212000"/>
        <c:crosses val="autoZero"/>
        <c:auto val="1"/>
        <c:lblOffset val="100"/>
        <c:baseTimeUnit val="years"/>
      </c:dateAx>
      <c:valAx>
        <c:axId val="1442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90.69</c:v>
                </c:pt>
                <c:pt idx="1">
                  <c:v>90.96</c:v>
                </c:pt>
                <c:pt idx="2">
                  <c:v>91.2</c:v>
                </c:pt>
                <c:pt idx="3">
                  <c:v>91.36</c:v>
                </c:pt>
                <c:pt idx="4">
                  <c:v>91.43</c:v>
                </c:pt>
              </c:numCache>
            </c:numRef>
          </c:val>
          <c:extLst xmlns:c16r2="http://schemas.microsoft.com/office/drawing/2015/06/chart">
            <c:ext xmlns:c16="http://schemas.microsoft.com/office/drawing/2014/chart" uri="{C3380CC4-5D6E-409C-BE32-E72D297353CC}">
              <c16:uniqueId val="{00000000-56DB-4337-B3B1-736ACBA18748}"/>
            </c:ext>
          </c:extLst>
        </c:ser>
        <c:dLbls>
          <c:showLegendKey val="0"/>
          <c:showVal val="0"/>
          <c:showCatName val="0"/>
          <c:showSerName val="0"/>
          <c:showPercent val="0"/>
          <c:showBubbleSize val="0"/>
        </c:dLbls>
        <c:gapWidth val="150"/>
        <c:axId val="144213176"/>
        <c:axId val="1442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6DB-4337-B3B1-736ACBA18748}"/>
            </c:ext>
          </c:extLst>
        </c:ser>
        <c:dLbls>
          <c:showLegendKey val="0"/>
          <c:showVal val="0"/>
          <c:showCatName val="0"/>
          <c:showSerName val="0"/>
          <c:showPercent val="0"/>
          <c:showBubbleSize val="0"/>
        </c:dLbls>
        <c:marker val="1"/>
        <c:smooth val="0"/>
        <c:axId val="144213176"/>
        <c:axId val="144213568"/>
      </c:lineChart>
      <c:dateAx>
        <c:axId val="144213176"/>
        <c:scaling>
          <c:orientation val="minMax"/>
        </c:scaling>
        <c:delete val="1"/>
        <c:axPos val="b"/>
        <c:numFmt formatCode="ge" sourceLinked="1"/>
        <c:majorTickMark val="none"/>
        <c:minorTickMark val="none"/>
        <c:tickLblPos val="none"/>
        <c:crossAx val="144213568"/>
        <c:crosses val="autoZero"/>
        <c:auto val="1"/>
        <c:lblOffset val="100"/>
        <c:baseTimeUnit val="years"/>
      </c:dateAx>
      <c:valAx>
        <c:axId val="1442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100.71</c:v>
                </c:pt>
                <c:pt idx="1">
                  <c:v>99.85</c:v>
                </c:pt>
                <c:pt idx="2">
                  <c:v>101.91</c:v>
                </c:pt>
                <c:pt idx="3">
                  <c:v>100.17</c:v>
                </c:pt>
                <c:pt idx="4">
                  <c:v>102.71</c:v>
                </c:pt>
              </c:numCache>
            </c:numRef>
          </c:val>
          <c:extLst xmlns:c16r2="http://schemas.microsoft.com/office/drawing/2015/06/chart">
            <c:ext xmlns:c16="http://schemas.microsoft.com/office/drawing/2014/chart" uri="{C3380CC4-5D6E-409C-BE32-E72D297353CC}">
              <c16:uniqueId val="{00000000-C955-425C-9525-FF82EF107732}"/>
            </c:ext>
          </c:extLst>
        </c:ser>
        <c:dLbls>
          <c:showLegendKey val="0"/>
          <c:showVal val="0"/>
          <c:showCatName val="0"/>
          <c:showSerName val="0"/>
          <c:showPercent val="0"/>
          <c:showBubbleSize val="0"/>
        </c:dLbls>
        <c:gapWidth val="150"/>
        <c:axId val="101966216"/>
        <c:axId val="10196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108.11</c:v>
                </c:pt>
              </c:numCache>
            </c:numRef>
          </c:val>
          <c:smooth val="0"/>
          <c:extLst xmlns:c16r2="http://schemas.microsoft.com/office/drawing/2015/06/chart">
            <c:ext xmlns:c16="http://schemas.microsoft.com/office/drawing/2014/chart" uri="{C3380CC4-5D6E-409C-BE32-E72D297353CC}">
              <c16:uniqueId val="{00000001-C955-425C-9525-FF82EF107732}"/>
            </c:ext>
          </c:extLst>
        </c:ser>
        <c:dLbls>
          <c:showLegendKey val="0"/>
          <c:showVal val="0"/>
          <c:showCatName val="0"/>
          <c:showSerName val="0"/>
          <c:showPercent val="0"/>
          <c:showBubbleSize val="0"/>
        </c:dLbls>
        <c:marker val="1"/>
        <c:smooth val="0"/>
        <c:axId val="101966216"/>
        <c:axId val="101966608"/>
      </c:lineChart>
      <c:dateAx>
        <c:axId val="101966216"/>
        <c:scaling>
          <c:orientation val="minMax"/>
        </c:scaling>
        <c:delete val="1"/>
        <c:axPos val="b"/>
        <c:numFmt formatCode="ge" sourceLinked="1"/>
        <c:majorTickMark val="none"/>
        <c:minorTickMark val="none"/>
        <c:tickLblPos val="none"/>
        <c:crossAx val="101966608"/>
        <c:crosses val="autoZero"/>
        <c:auto val="1"/>
        <c:lblOffset val="100"/>
        <c:baseTimeUnit val="years"/>
      </c:dateAx>
      <c:valAx>
        <c:axId val="1019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8.4</c:v>
                </c:pt>
                <c:pt idx="1">
                  <c:v>15.14</c:v>
                </c:pt>
                <c:pt idx="2">
                  <c:v>18.05</c:v>
                </c:pt>
                <c:pt idx="3">
                  <c:v>20.66</c:v>
                </c:pt>
                <c:pt idx="4">
                  <c:v>23.3</c:v>
                </c:pt>
              </c:numCache>
            </c:numRef>
          </c:val>
          <c:extLst xmlns:c16r2="http://schemas.microsoft.com/office/drawing/2015/06/chart">
            <c:ext xmlns:c16="http://schemas.microsoft.com/office/drawing/2014/chart" uri="{C3380CC4-5D6E-409C-BE32-E72D297353CC}">
              <c16:uniqueId val="{00000000-EA8B-4EC1-99F8-36E93ACA9C17}"/>
            </c:ext>
          </c:extLst>
        </c:ser>
        <c:dLbls>
          <c:showLegendKey val="0"/>
          <c:showVal val="0"/>
          <c:showCatName val="0"/>
          <c:showSerName val="0"/>
          <c:showPercent val="0"/>
          <c:showBubbleSize val="0"/>
        </c:dLbls>
        <c:gapWidth val="150"/>
        <c:axId val="143365904"/>
        <c:axId val="14336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21.16</c:v>
                </c:pt>
              </c:numCache>
            </c:numRef>
          </c:val>
          <c:smooth val="0"/>
          <c:extLst xmlns:c16r2="http://schemas.microsoft.com/office/drawing/2015/06/chart">
            <c:ext xmlns:c16="http://schemas.microsoft.com/office/drawing/2014/chart" uri="{C3380CC4-5D6E-409C-BE32-E72D297353CC}">
              <c16:uniqueId val="{00000001-EA8B-4EC1-99F8-36E93ACA9C17}"/>
            </c:ext>
          </c:extLst>
        </c:ser>
        <c:dLbls>
          <c:showLegendKey val="0"/>
          <c:showVal val="0"/>
          <c:showCatName val="0"/>
          <c:showSerName val="0"/>
          <c:showPercent val="0"/>
          <c:showBubbleSize val="0"/>
        </c:dLbls>
        <c:marker val="1"/>
        <c:smooth val="0"/>
        <c:axId val="143365904"/>
        <c:axId val="143366296"/>
      </c:lineChart>
      <c:dateAx>
        <c:axId val="143365904"/>
        <c:scaling>
          <c:orientation val="minMax"/>
        </c:scaling>
        <c:delete val="1"/>
        <c:axPos val="b"/>
        <c:numFmt formatCode="ge" sourceLinked="1"/>
        <c:majorTickMark val="none"/>
        <c:minorTickMark val="none"/>
        <c:tickLblPos val="none"/>
        <c:crossAx val="143366296"/>
        <c:crosses val="autoZero"/>
        <c:auto val="1"/>
        <c:lblOffset val="100"/>
        <c:baseTimeUnit val="years"/>
      </c:dateAx>
      <c:valAx>
        <c:axId val="14336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4-4366-B3FE-6B68C0EA2E35}"/>
            </c:ext>
          </c:extLst>
        </c:ser>
        <c:dLbls>
          <c:showLegendKey val="0"/>
          <c:showVal val="0"/>
          <c:showCatName val="0"/>
          <c:showSerName val="0"/>
          <c:showPercent val="0"/>
          <c:showBubbleSize val="0"/>
        </c:dLbls>
        <c:gapWidth val="150"/>
        <c:axId val="143367472"/>
        <c:axId val="14336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B4-4366-B3FE-6B68C0EA2E35}"/>
            </c:ext>
          </c:extLst>
        </c:ser>
        <c:dLbls>
          <c:showLegendKey val="0"/>
          <c:showVal val="0"/>
          <c:showCatName val="0"/>
          <c:showSerName val="0"/>
          <c:showPercent val="0"/>
          <c:showBubbleSize val="0"/>
        </c:dLbls>
        <c:marker val="1"/>
        <c:smooth val="0"/>
        <c:axId val="143367472"/>
        <c:axId val="143367864"/>
      </c:lineChart>
      <c:dateAx>
        <c:axId val="143367472"/>
        <c:scaling>
          <c:orientation val="minMax"/>
        </c:scaling>
        <c:delete val="1"/>
        <c:axPos val="b"/>
        <c:numFmt formatCode="ge" sourceLinked="1"/>
        <c:majorTickMark val="none"/>
        <c:minorTickMark val="none"/>
        <c:tickLblPos val="none"/>
        <c:crossAx val="143367864"/>
        <c:crosses val="autoZero"/>
        <c:auto val="1"/>
        <c:lblOffset val="100"/>
        <c:baseTimeUnit val="years"/>
      </c:dateAx>
      <c:valAx>
        <c:axId val="1433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6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B9-454B-8876-06E2444FB0B3}"/>
            </c:ext>
          </c:extLst>
        </c:ser>
        <c:dLbls>
          <c:showLegendKey val="0"/>
          <c:showVal val="0"/>
          <c:showCatName val="0"/>
          <c:showSerName val="0"/>
          <c:showPercent val="0"/>
          <c:showBubbleSize val="0"/>
        </c:dLbls>
        <c:gapWidth val="150"/>
        <c:axId val="143369040"/>
        <c:axId val="1438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86.54</c:v>
                </c:pt>
              </c:numCache>
            </c:numRef>
          </c:val>
          <c:smooth val="0"/>
          <c:extLst xmlns:c16r2="http://schemas.microsoft.com/office/drawing/2015/06/chart">
            <c:ext xmlns:c16="http://schemas.microsoft.com/office/drawing/2014/chart" uri="{C3380CC4-5D6E-409C-BE32-E72D297353CC}">
              <c16:uniqueId val="{00000001-84B9-454B-8876-06E2444FB0B3}"/>
            </c:ext>
          </c:extLst>
        </c:ser>
        <c:dLbls>
          <c:showLegendKey val="0"/>
          <c:showVal val="0"/>
          <c:showCatName val="0"/>
          <c:showSerName val="0"/>
          <c:showPercent val="0"/>
          <c:showBubbleSize val="0"/>
        </c:dLbls>
        <c:marker val="1"/>
        <c:smooth val="0"/>
        <c:axId val="143369040"/>
        <c:axId val="143817488"/>
      </c:lineChart>
      <c:dateAx>
        <c:axId val="143369040"/>
        <c:scaling>
          <c:orientation val="minMax"/>
        </c:scaling>
        <c:delete val="1"/>
        <c:axPos val="b"/>
        <c:numFmt formatCode="ge" sourceLinked="1"/>
        <c:majorTickMark val="none"/>
        <c:minorTickMark val="none"/>
        <c:tickLblPos val="none"/>
        <c:crossAx val="143817488"/>
        <c:crosses val="autoZero"/>
        <c:auto val="1"/>
        <c:lblOffset val="100"/>
        <c:baseTimeUnit val="years"/>
      </c:dateAx>
      <c:valAx>
        <c:axId val="1438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-44.71</c:v>
                </c:pt>
                <c:pt idx="1">
                  <c:v>1.36</c:v>
                </c:pt>
                <c:pt idx="2">
                  <c:v>-36.53</c:v>
                </c:pt>
                <c:pt idx="3">
                  <c:v>-26.07</c:v>
                </c:pt>
                <c:pt idx="4">
                  <c:v>-5.76</c:v>
                </c:pt>
              </c:numCache>
            </c:numRef>
          </c:val>
          <c:extLst xmlns:c16r2="http://schemas.microsoft.com/office/drawing/2015/06/chart">
            <c:ext xmlns:c16="http://schemas.microsoft.com/office/drawing/2014/chart" uri="{C3380CC4-5D6E-409C-BE32-E72D297353CC}">
              <c16:uniqueId val="{00000000-5907-4AA7-AAEA-D4658045CDD0}"/>
            </c:ext>
          </c:extLst>
        </c:ser>
        <c:dLbls>
          <c:showLegendKey val="0"/>
          <c:showVal val="0"/>
          <c:showCatName val="0"/>
          <c:showSerName val="0"/>
          <c:showPercent val="0"/>
          <c:showBubbleSize val="0"/>
        </c:dLbls>
        <c:gapWidth val="150"/>
        <c:axId val="143818664"/>
        <c:axId val="14381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62.25</c:v>
                </c:pt>
              </c:numCache>
            </c:numRef>
          </c:val>
          <c:smooth val="0"/>
          <c:extLst xmlns:c16r2="http://schemas.microsoft.com/office/drawing/2015/06/chart">
            <c:ext xmlns:c16="http://schemas.microsoft.com/office/drawing/2014/chart" uri="{C3380CC4-5D6E-409C-BE32-E72D297353CC}">
              <c16:uniqueId val="{00000001-5907-4AA7-AAEA-D4658045CDD0}"/>
            </c:ext>
          </c:extLst>
        </c:ser>
        <c:dLbls>
          <c:showLegendKey val="0"/>
          <c:showVal val="0"/>
          <c:showCatName val="0"/>
          <c:showSerName val="0"/>
          <c:showPercent val="0"/>
          <c:showBubbleSize val="0"/>
        </c:dLbls>
        <c:marker val="1"/>
        <c:smooth val="0"/>
        <c:axId val="143818664"/>
        <c:axId val="143819056"/>
      </c:lineChart>
      <c:dateAx>
        <c:axId val="143818664"/>
        <c:scaling>
          <c:orientation val="minMax"/>
        </c:scaling>
        <c:delete val="1"/>
        <c:axPos val="b"/>
        <c:numFmt formatCode="ge" sourceLinked="1"/>
        <c:majorTickMark val="none"/>
        <c:minorTickMark val="none"/>
        <c:tickLblPos val="none"/>
        <c:crossAx val="143819056"/>
        <c:crosses val="autoZero"/>
        <c:auto val="1"/>
        <c:lblOffset val="100"/>
        <c:baseTimeUnit val="years"/>
      </c:dateAx>
      <c:valAx>
        <c:axId val="14381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1573.25</c:v>
                </c:pt>
                <c:pt idx="1">
                  <c:v>1598.34</c:v>
                </c:pt>
                <c:pt idx="2">
                  <c:v>1480.16</c:v>
                </c:pt>
                <c:pt idx="3">
                  <c:v>1345.2</c:v>
                </c:pt>
                <c:pt idx="4">
                  <c:v>1207.03</c:v>
                </c:pt>
              </c:numCache>
            </c:numRef>
          </c:val>
          <c:extLst xmlns:c16r2="http://schemas.microsoft.com/office/drawing/2015/06/chart">
            <c:ext xmlns:c16="http://schemas.microsoft.com/office/drawing/2014/chart" uri="{C3380CC4-5D6E-409C-BE32-E72D297353CC}">
              <c16:uniqueId val="{00000000-4ABB-455D-8403-7E73563DF79B}"/>
            </c:ext>
          </c:extLst>
        </c:ser>
        <c:dLbls>
          <c:showLegendKey val="0"/>
          <c:showVal val="0"/>
          <c:showCatName val="0"/>
          <c:showSerName val="0"/>
          <c:showPercent val="0"/>
          <c:showBubbleSize val="0"/>
        </c:dLbls>
        <c:gapWidth val="150"/>
        <c:axId val="143820232"/>
        <c:axId val="14382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4ABB-455D-8403-7E73563DF79B}"/>
            </c:ext>
          </c:extLst>
        </c:ser>
        <c:dLbls>
          <c:showLegendKey val="0"/>
          <c:showVal val="0"/>
          <c:showCatName val="0"/>
          <c:showSerName val="0"/>
          <c:showPercent val="0"/>
          <c:showBubbleSize val="0"/>
        </c:dLbls>
        <c:marker val="1"/>
        <c:smooth val="0"/>
        <c:axId val="143820232"/>
        <c:axId val="143820624"/>
      </c:lineChart>
      <c:dateAx>
        <c:axId val="143820232"/>
        <c:scaling>
          <c:orientation val="minMax"/>
        </c:scaling>
        <c:delete val="1"/>
        <c:axPos val="b"/>
        <c:numFmt formatCode="ge" sourceLinked="1"/>
        <c:majorTickMark val="none"/>
        <c:minorTickMark val="none"/>
        <c:tickLblPos val="none"/>
        <c:crossAx val="143820624"/>
        <c:crosses val="autoZero"/>
        <c:auto val="1"/>
        <c:lblOffset val="100"/>
        <c:baseTimeUnit val="years"/>
      </c:dateAx>
      <c:valAx>
        <c:axId val="14382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64.14</c:v>
                </c:pt>
                <c:pt idx="1">
                  <c:v>45.3</c:v>
                </c:pt>
                <c:pt idx="2">
                  <c:v>44.73</c:v>
                </c:pt>
                <c:pt idx="3">
                  <c:v>49.89</c:v>
                </c:pt>
                <c:pt idx="4">
                  <c:v>54.59</c:v>
                </c:pt>
              </c:numCache>
            </c:numRef>
          </c:val>
          <c:extLst xmlns:c16r2="http://schemas.microsoft.com/office/drawing/2015/06/chart">
            <c:ext xmlns:c16="http://schemas.microsoft.com/office/drawing/2014/chart" uri="{C3380CC4-5D6E-409C-BE32-E72D297353CC}">
              <c16:uniqueId val="{00000000-B30E-4786-A6A8-ECA578E6391C}"/>
            </c:ext>
          </c:extLst>
        </c:ser>
        <c:dLbls>
          <c:showLegendKey val="0"/>
          <c:showVal val="0"/>
          <c:showCatName val="0"/>
          <c:showSerName val="0"/>
          <c:showPercent val="0"/>
          <c:showBubbleSize val="0"/>
        </c:dLbls>
        <c:gapWidth val="150"/>
        <c:axId val="144011456"/>
        <c:axId val="14401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B30E-4786-A6A8-ECA578E6391C}"/>
            </c:ext>
          </c:extLst>
        </c:ser>
        <c:dLbls>
          <c:showLegendKey val="0"/>
          <c:showVal val="0"/>
          <c:showCatName val="0"/>
          <c:showSerName val="0"/>
          <c:showPercent val="0"/>
          <c:showBubbleSize val="0"/>
        </c:dLbls>
        <c:marker val="1"/>
        <c:smooth val="0"/>
        <c:axId val="144011456"/>
        <c:axId val="144011848"/>
      </c:lineChart>
      <c:dateAx>
        <c:axId val="144011456"/>
        <c:scaling>
          <c:orientation val="minMax"/>
        </c:scaling>
        <c:delete val="1"/>
        <c:axPos val="b"/>
        <c:numFmt formatCode="ge" sourceLinked="1"/>
        <c:majorTickMark val="none"/>
        <c:minorTickMark val="none"/>
        <c:tickLblPos val="none"/>
        <c:crossAx val="144011848"/>
        <c:crosses val="autoZero"/>
        <c:auto val="1"/>
        <c:lblOffset val="100"/>
        <c:baseTimeUnit val="years"/>
      </c:dateAx>
      <c:valAx>
        <c:axId val="1440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207.45</c:v>
                </c:pt>
                <c:pt idx="1">
                  <c:v>292.41000000000003</c:v>
                </c:pt>
                <c:pt idx="2">
                  <c:v>298.29000000000002</c:v>
                </c:pt>
                <c:pt idx="3">
                  <c:v>290.55</c:v>
                </c:pt>
                <c:pt idx="4">
                  <c:v>282.16000000000003</c:v>
                </c:pt>
              </c:numCache>
            </c:numRef>
          </c:val>
          <c:extLst xmlns:c16r2="http://schemas.microsoft.com/office/drawing/2015/06/chart">
            <c:ext xmlns:c16="http://schemas.microsoft.com/office/drawing/2014/chart" uri="{C3380CC4-5D6E-409C-BE32-E72D297353CC}">
              <c16:uniqueId val="{00000000-1B3E-4810-AD45-FF9D364E07BB}"/>
            </c:ext>
          </c:extLst>
        </c:ser>
        <c:dLbls>
          <c:showLegendKey val="0"/>
          <c:showVal val="0"/>
          <c:showCatName val="0"/>
          <c:showSerName val="0"/>
          <c:showPercent val="0"/>
          <c:showBubbleSize val="0"/>
        </c:dLbls>
        <c:gapWidth val="150"/>
        <c:axId val="144013024"/>
        <c:axId val="1440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B3E-4810-AD45-FF9D364E07BB}"/>
            </c:ext>
          </c:extLst>
        </c:ser>
        <c:dLbls>
          <c:showLegendKey val="0"/>
          <c:showVal val="0"/>
          <c:showCatName val="0"/>
          <c:showSerName val="0"/>
          <c:showPercent val="0"/>
          <c:showBubbleSize val="0"/>
        </c:dLbls>
        <c:marker val="1"/>
        <c:smooth val="0"/>
        <c:axId val="144013024"/>
        <c:axId val="144013416"/>
      </c:lineChart>
      <c:dateAx>
        <c:axId val="144013024"/>
        <c:scaling>
          <c:orientation val="minMax"/>
        </c:scaling>
        <c:delete val="1"/>
        <c:axPos val="b"/>
        <c:numFmt formatCode="ge" sourceLinked="1"/>
        <c:majorTickMark val="none"/>
        <c:minorTickMark val="none"/>
        <c:tickLblPos val="none"/>
        <c:crossAx val="144013416"/>
        <c:crosses val="autoZero"/>
        <c:auto val="1"/>
        <c:lblOffset val="100"/>
        <c:baseTimeUnit val="years"/>
      </c:dateAx>
      <c:valAx>
        <c:axId val="14401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黒部市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7">
        <f>データ!S6</f>
        <v>41680</v>
      </c>
      <c r="AM8" s="67"/>
      <c r="AN8" s="67"/>
      <c r="AO8" s="67"/>
      <c r="AP8" s="67"/>
      <c r="AQ8" s="67"/>
      <c r="AR8" s="67"/>
      <c r="AS8" s="67"/>
      <c r="AT8" s="66">
        <f>データ!T6</f>
        <v>426.31</v>
      </c>
      <c r="AU8" s="66"/>
      <c r="AV8" s="66"/>
      <c r="AW8" s="66"/>
      <c r="AX8" s="66"/>
      <c r="AY8" s="66"/>
      <c r="AZ8" s="66"/>
      <c r="BA8" s="66"/>
      <c r="BB8" s="66">
        <f>データ!U6</f>
        <v>97.77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48.52</v>
      </c>
      <c r="J10" s="66"/>
      <c r="K10" s="66"/>
      <c r="L10" s="66"/>
      <c r="M10" s="66"/>
      <c r="N10" s="66"/>
      <c r="O10" s="66"/>
      <c r="P10" s="66">
        <f>データ!P6</f>
        <v>41.15</v>
      </c>
      <c r="Q10" s="66"/>
      <c r="R10" s="66"/>
      <c r="S10" s="66"/>
      <c r="T10" s="66"/>
      <c r="U10" s="66"/>
      <c r="V10" s="66"/>
      <c r="W10" s="66">
        <f>データ!Q6</f>
        <v>54.87</v>
      </c>
      <c r="X10" s="66"/>
      <c r="Y10" s="66"/>
      <c r="Z10" s="66"/>
      <c r="AA10" s="66"/>
      <c r="AB10" s="66"/>
      <c r="AC10" s="66"/>
      <c r="AD10" s="67">
        <f>データ!R6</f>
        <v>2951</v>
      </c>
      <c r="AE10" s="67"/>
      <c r="AF10" s="67"/>
      <c r="AG10" s="67"/>
      <c r="AH10" s="67"/>
      <c r="AI10" s="67"/>
      <c r="AJ10" s="67"/>
      <c r="AK10" s="2"/>
      <c r="AL10" s="67">
        <f>データ!V6</f>
        <v>17066</v>
      </c>
      <c r="AM10" s="67"/>
      <c r="AN10" s="67"/>
      <c r="AO10" s="67"/>
      <c r="AP10" s="67"/>
      <c r="AQ10" s="67"/>
      <c r="AR10" s="67"/>
      <c r="AS10" s="67"/>
      <c r="AT10" s="66">
        <f>データ!W6</f>
        <v>5.42</v>
      </c>
      <c r="AU10" s="66"/>
      <c r="AV10" s="66"/>
      <c r="AW10" s="66"/>
      <c r="AX10" s="66"/>
      <c r="AY10" s="66"/>
      <c r="AZ10" s="66"/>
      <c r="BA10" s="66"/>
      <c r="BB10" s="66">
        <f>データ!X6</f>
        <v>3148.71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0S9fRxRyWfhWuWnPtPjSVlWf7xtkO9A2yGeEkp48wFur2TY+vLYrzZZEdzLHz80vaiznoHhCTCXyYzFJ1k76oQ==" saltValue="YbR3eTYfw2aUz8NLDV/e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162078</v>
      </c>
      <c r="D6" s="33">
        <f t="shared" si="3"/>
        <v>46</v>
      </c>
      <c r="E6" s="33">
        <f t="shared" si="3"/>
        <v>17</v>
      </c>
      <c r="F6" s="33">
        <f t="shared" si="3"/>
        <v>1</v>
      </c>
      <c r="G6" s="33">
        <f t="shared" si="3"/>
        <v>0</v>
      </c>
      <c r="H6" s="33" t="str">
        <f t="shared" si="3"/>
        <v>富山県　黒部市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48.52</v>
      </c>
      <c r="P6" s="34">
        <f t="shared" si="3"/>
        <v>41.15</v>
      </c>
      <c r="Q6" s="34">
        <f t="shared" si="3"/>
        <v>54.87</v>
      </c>
      <c r="R6" s="34">
        <f t="shared" si="3"/>
        <v>2951</v>
      </c>
      <c r="S6" s="34">
        <f t="shared" si="3"/>
        <v>41680</v>
      </c>
      <c r="T6" s="34">
        <f t="shared" si="3"/>
        <v>426.31</v>
      </c>
      <c r="U6" s="34">
        <f t="shared" si="3"/>
        <v>97.77</v>
      </c>
      <c r="V6" s="34">
        <f t="shared" si="3"/>
        <v>17066</v>
      </c>
      <c r="W6" s="34">
        <f t="shared" si="3"/>
        <v>5.42</v>
      </c>
      <c r="X6" s="34">
        <f t="shared" si="3"/>
        <v>3148.71</v>
      </c>
      <c r="Y6" s="35">
        <f>IF(Y7="",NA(),Y7)</f>
        <v>100.71</v>
      </c>
      <c r="Z6" s="35">
        <f t="shared" ref="Z6:AH6" si="4">IF(Z7="",NA(),Z7)</f>
        <v>99.85</v>
      </c>
      <c r="AA6" s="35">
        <f t="shared" si="4"/>
        <v>101.91</v>
      </c>
      <c r="AB6" s="35">
        <f t="shared" si="4"/>
        <v>100.17</v>
      </c>
      <c r="AC6" s="35">
        <f t="shared" si="4"/>
        <v>102.71</v>
      </c>
      <c r="AD6" s="35">
        <f t="shared" si="4"/>
        <v>102.73</v>
      </c>
      <c r="AE6" s="35">
        <f t="shared" si="4"/>
        <v>108.56</v>
      </c>
      <c r="AF6" s="35">
        <f t="shared" si="4"/>
        <v>109.12</v>
      </c>
      <c r="AG6" s="35">
        <f t="shared" si="4"/>
        <v>106.85</v>
      </c>
      <c r="AH6" s="35">
        <f t="shared" si="4"/>
        <v>108.11</v>
      </c>
      <c r="AI6" s="34" t="str">
        <f>IF(AI7="","",IF(AI7="-","【-】","【"&amp;SUBSTITUTE(TEXT(AI7,"#,##0.00"),"-","△")&amp;"】"))</f>
        <v>【108.80】</v>
      </c>
      <c r="AJ6" s="34">
        <f>IF(AJ7="",NA(),AJ7)</f>
        <v>0</v>
      </c>
      <c r="AK6" s="34">
        <f t="shared" ref="AK6:AS6" si="5">IF(AK7="",NA(),AK7)</f>
        <v>0</v>
      </c>
      <c r="AL6" s="34">
        <f t="shared" si="5"/>
        <v>0</v>
      </c>
      <c r="AM6" s="34">
        <f t="shared" si="5"/>
        <v>0</v>
      </c>
      <c r="AN6" s="34">
        <f t="shared" si="5"/>
        <v>0</v>
      </c>
      <c r="AO6" s="35">
        <f t="shared" si="5"/>
        <v>149.66</v>
      </c>
      <c r="AP6" s="35">
        <f t="shared" si="5"/>
        <v>100.32</v>
      </c>
      <c r="AQ6" s="35">
        <f t="shared" si="5"/>
        <v>116.49</v>
      </c>
      <c r="AR6" s="35">
        <f t="shared" si="5"/>
        <v>92.92</v>
      </c>
      <c r="AS6" s="35">
        <f t="shared" si="5"/>
        <v>86.54</v>
      </c>
      <c r="AT6" s="34" t="str">
        <f>IF(AT7="","",IF(AT7="-","【-】","【"&amp;SUBSTITUTE(TEXT(AT7,"#,##0.00"),"-","△")&amp;"】"))</f>
        <v>【4.27】</v>
      </c>
      <c r="AU6" s="35">
        <f>IF(AU7="",NA(),AU7)</f>
        <v>-44.71</v>
      </c>
      <c r="AV6" s="35">
        <f t="shared" ref="AV6:BD6" si="6">IF(AV7="",NA(),AV7)</f>
        <v>1.36</v>
      </c>
      <c r="AW6" s="35">
        <f t="shared" si="6"/>
        <v>-36.53</v>
      </c>
      <c r="AX6" s="35">
        <f t="shared" si="6"/>
        <v>-26.07</v>
      </c>
      <c r="AY6" s="35">
        <f t="shared" si="6"/>
        <v>-5.76</v>
      </c>
      <c r="AZ6" s="35">
        <f t="shared" si="6"/>
        <v>246.4</v>
      </c>
      <c r="BA6" s="35">
        <f t="shared" si="6"/>
        <v>49.23</v>
      </c>
      <c r="BB6" s="35">
        <f t="shared" si="6"/>
        <v>44.37</v>
      </c>
      <c r="BC6" s="35">
        <f t="shared" si="6"/>
        <v>50.66</v>
      </c>
      <c r="BD6" s="35">
        <f t="shared" si="6"/>
        <v>62.25</v>
      </c>
      <c r="BE6" s="34" t="str">
        <f>IF(BE7="","",IF(BE7="-","【-】","【"&amp;SUBSTITUTE(TEXT(BE7,"#,##0.00"),"-","△")&amp;"】"))</f>
        <v>【66.41】</v>
      </c>
      <c r="BF6" s="35">
        <f>IF(BF7="",NA(),BF7)</f>
        <v>1573.25</v>
      </c>
      <c r="BG6" s="35">
        <f t="shared" ref="BG6:BO6" si="7">IF(BG7="",NA(),BG7)</f>
        <v>1598.34</v>
      </c>
      <c r="BH6" s="35">
        <f t="shared" si="7"/>
        <v>1480.16</v>
      </c>
      <c r="BI6" s="35">
        <f t="shared" si="7"/>
        <v>1345.2</v>
      </c>
      <c r="BJ6" s="35">
        <f t="shared" si="7"/>
        <v>1207.03</v>
      </c>
      <c r="BK6" s="35">
        <f t="shared" si="7"/>
        <v>1209.95</v>
      </c>
      <c r="BL6" s="35">
        <f t="shared" si="7"/>
        <v>1136.5</v>
      </c>
      <c r="BM6" s="35">
        <f t="shared" si="7"/>
        <v>1118.56</v>
      </c>
      <c r="BN6" s="35">
        <f t="shared" si="7"/>
        <v>1111.31</v>
      </c>
      <c r="BO6" s="35">
        <f t="shared" si="7"/>
        <v>966.33</v>
      </c>
      <c r="BP6" s="34" t="str">
        <f>IF(BP7="","",IF(BP7="-","【-】","【"&amp;SUBSTITUTE(TEXT(BP7,"#,##0.00"),"-","△")&amp;"】"))</f>
        <v>【707.33】</v>
      </c>
      <c r="BQ6" s="35">
        <f>IF(BQ7="",NA(),BQ7)</f>
        <v>64.14</v>
      </c>
      <c r="BR6" s="35">
        <f t="shared" ref="BR6:BZ6" si="8">IF(BR7="",NA(),BR7)</f>
        <v>45.3</v>
      </c>
      <c r="BS6" s="35">
        <f t="shared" si="8"/>
        <v>44.73</v>
      </c>
      <c r="BT6" s="35">
        <f t="shared" si="8"/>
        <v>49.89</v>
      </c>
      <c r="BU6" s="35">
        <f t="shared" si="8"/>
        <v>54.59</v>
      </c>
      <c r="BV6" s="35">
        <f t="shared" si="8"/>
        <v>69.48</v>
      </c>
      <c r="BW6" s="35">
        <f t="shared" si="8"/>
        <v>71.650000000000006</v>
      </c>
      <c r="BX6" s="35">
        <f t="shared" si="8"/>
        <v>72.33</v>
      </c>
      <c r="BY6" s="35">
        <f t="shared" si="8"/>
        <v>75.540000000000006</v>
      </c>
      <c r="BZ6" s="35">
        <f t="shared" si="8"/>
        <v>81.739999999999995</v>
      </c>
      <c r="CA6" s="34" t="str">
        <f>IF(CA7="","",IF(CA7="-","【-】","【"&amp;SUBSTITUTE(TEXT(CA7,"#,##0.00"),"-","△")&amp;"】"))</f>
        <v>【101.26】</v>
      </c>
      <c r="CB6" s="35">
        <f>IF(CB7="",NA(),CB7)</f>
        <v>207.45</v>
      </c>
      <c r="CC6" s="35">
        <f t="shared" ref="CC6:CK6" si="9">IF(CC7="",NA(),CC7)</f>
        <v>292.41000000000003</v>
      </c>
      <c r="CD6" s="35">
        <f t="shared" si="9"/>
        <v>298.29000000000002</v>
      </c>
      <c r="CE6" s="35">
        <f t="shared" si="9"/>
        <v>290.55</v>
      </c>
      <c r="CF6" s="35">
        <f t="shared" si="9"/>
        <v>282.16000000000003</v>
      </c>
      <c r="CG6" s="35">
        <f t="shared" si="9"/>
        <v>220.67</v>
      </c>
      <c r="CH6" s="35">
        <f t="shared" si="9"/>
        <v>217.82</v>
      </c>
      <c r="CI6" s="35">
        <f t="shared" si="9"/>
        <v>215.28</v>
      </c>
      <c r="CJ6" s="35">
        <f t="shared" si="9"/>
        <v>207.96</v>
      </c>
      <c r="CK6" s="35">
        <f t="shared" si="9"/>
        <v>194.31</v>
      </c>
      <c r="CL6" s="34" t="str">
        <f>IF(CL7="","",IF(CL7="-","【-】","【"&amp;SUBSTITUTE(TEXT(CL7,"#,##0.00"),"-","△")&amp;"】"))</f>
        <v>【136.39】</v>
      </c>
      <c r="CM6" s="35">
        <f>IF(CM7="",NA(),CM7)</f>
        <v>59.67</v>
      </c>
      <c r="CN6" s="35">
        <f t="shared" ref="CN6:CV6" si="10">IF(CN7="",NA(),CN7)</f>
        <v>62.39</v>
      </c>
      <c r="CO6" s="35">
        <f t="shared" si="10"/>
        <v>61.67</v>
      </c>
      <c r="CP6" s="35">
        <f t="shared" si="10"/>
        <v>59.8</v>
      </c>
      <c r="CQ6" s="35">
        <f t="shared" si="10"/>
        <v>71.989999999999995</v>
      </c>
      <c r="CR6" s="35">
        <f t="shared" si="10"/>
        <v>55.81</v>
      </c>
      <c r="CS6" s="35">
        <f t="shared" si="10"/>
        <v>54.44</v>
      </c>
      <c r="CT6" s="35">
        <f t="shared" si="10"/>
        <v>54.67</v>
      </c>
      <c r="CU6" s="35">
        <f t="shared" si="10"/>
        <v>53.51</v>
      </c>
      <c r="CV6" s="35">
        <f t="shared" si="10"/>
        <v>53.5</v>
      </c>
      <c r="CW6" s="34" t="str">
        <f>IF(CW7="","",IF(CW7="-","【-】","【"&amp;SUBSTITUTE(TEXT(CW7,"#,##0.00"),"-","△")&amp;"】"))</f>
        <v>【60.13】</v>
      </c>
      <c r="CX6" s="35">
        <f>IF(CX7="",NA(),CX7)</f>
        <v>90.69</v>
      </c>
      <c r="CY6" s="35">
        <f t="shared" ref="CY6:DG6" si="11">IF(CY7="",NA(),CY7)</f>
        <v>90.96</v>
      </c>
      <c r="CZ6" s="35">
        <f t="shared" si="11"/>
        <v>91.2</v>
      </c>
      <c r="DA6" s="35">
        <f t="shared" si="11"/>
        <v>91.36</v>
      </c>
      <c r="DB6" s="35">
        <f t="shared" si="11"/>
        <v>91.43</v>
      </c>
      <c r="DC6" s="35">
        <f t="shared" si="11"/>
        <v>84.41</v>
      </c>
      <c r="DD6" s="35">
        <f t="shared" si="11"/>
        <v>84.2</v>
      </c>
      <c r="DE6" s="35">
        <f t="shared" si="11"/>
        <v>83.8</v>
      </c>
      <c r="DF6" s="35">
        <f t="shared" si="11"/>
        <v>83.91</v>
      </c>
      <c r="DG6" s="35">
        <f t="shared" si="11"/>
        <v>83.51</v>
      </c>
      <c r="DH6" s="34" t="str">
        <f>IF(DH7="","",IF(DH7="-","【-】","【"&amp;SUBSTITUTE(TEXT(DH7,"#,##0.00"),"-","△")&amp;"】"))</f>
        <v>【95.06】</v>
      </c>
      <c r="DI6" s="35">
        <f>IF(DI7="",NA(),DI7)</f>
        <v>8.4</v>
      </c>
      <c r="DJ6" s="35">
        <f t="shared" ref="DJ6:DR6" si="12">IF(DJ7="",NA(),DJ7)</f>
        <v>15.14</v>
      </c>
      <c r="DK6" s="35">
        <f t="shared" si="12"/>
        <v>18.05</v>
      </c>
      <c r="DL6" s="35">
        <f t="shared" si="12"/>
        <v>20.66</v>
      </c>
      <c r="DM6" s="35">
        <f t="shared" si="12"/>
        <v>23.3</v>
      </c>
      <c r="DN6" s="35">
        <f t="shared" si="12"/>
        <v>11.39</v>
      </c>
      <c r="DO6" s="35">
        <f t="shared" si="12"/>
        <v>21.28</v>
      </c>
      <c r="DP6" s="35">
        <f t="shared" si="12"/>
        <v>23.95</v>
      </c>
      <c r="DQ6" s="35">
        <f t="shared" si="12"/>
        <v>21.09</v>
      </c>
      <c r="DR6" s="35">
        <f t="shared" si="12"/>
        <v>21.16</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7.0000000000000007E-2</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162078</v>
      </c>
      <c r="D7" s="37">
        <v>46</v>
      </c>
      <c r="E7" s="37">
        <v>17</v>
      </c>
      <c r="F7" s="37">
        <v>1</v>
      </c>
      <c r="G7" s="37">
        <v>0</v>
      </c>
      <c r="H7" s="37" t="s">
        <v>107</v>
      </c>
      <c r="I7" s="37" t="s">
        <v>108</v>
      </c>
      <c r="J7" s="37" t="s">
        <v>109</v>
      </c>
      <c r="K7" s="37" t="s">
        <v>110</v>
      </c>
      <c r="L7" s="37" t="s">
        <v>111</v>
      </c>
      <c r="M7" s="37" t="s">
        <v>112</v>
      </c>
      <c r="N7" s="38" t="s">
        <v>113</v>
      </c>
      <c r="O7" s="38">
        <v>48.52</v>
      </c>
      <c r="P7" s="38">
        <v>41.15</v>
      </c>
      <c r="Q7" s="38">
        <v>54.87</v>
      </c>
      <c r="R7" s="38">
        <v>2951</v>
      </c>
      <c r="S7" s="38">
        <v>41680</v>
      </c>
      <c r="T7" s="38">
        <v>426.31</v>
      </c>
      <c r="U7" s="38">
        <v>97.77</v>
      </c>
      <c r="V7" s="38">
        <v>17066</v>
      </c>
      <c r="W7" s="38">
        <v>5.42</v>
      </c>
      <c r="X7" s="38">
        <v>3148.71</v>
      </c>
      <c r="Y7" s="38">
        <v>100.71</v>
      </c>
      <c r="Z7" s="38">
        <v>99.85</v>
      </c>
      <c r="AA7" s="38">
        <v>101.91</v>
      </c>
      <c r="AB7" s="38">
        <v>100.17</v>
      </c>
      <c r="AC7" s="38">
        <v>102.71</v>
      </c>
      <c r="AD7" s="38">
        <v>102.73</v>
      </c>
      <c r="AE7" s="38">
        <v>108.56</v>
      </c>
      <c r="AF7" s="38">
        <v>109.12</v>
      </c>
      <c r="AG7" s="38">
        <v>106.85</v>
      </c>
      <c r="AH7" s="38">
        <v>108.11</v>
      </c>
      <c r="AI7" s="38">
        <v>108.8</v>
      </c>
      <c r="AJ7" s="38">
        <v>0</v>
      </c>
      <c r="AK7" s="38">
        <v>0</v>
      </c>
      <c r="AL7" s="38">
        <v>0</v>
      </c>
      <c r="AM7" s="38">
        <v>0</v>
      </c>
      <c r="AN7" s="38">
        <v>0</v>
      </c>
      <c r="AO7" s="38">
        <v>149.66</v>
      </c>
      <c r="AP7" s="38">
        <v>100.32</v>
      </c>
      <c r="AQ7" s="38">
        <v>116.49</v>
      </c>
      <c r="AR7" s="38">
        <v>92.92</v>
      </c>
      <c r="AS7" s="38">
        <v>86.54</v>
      </c>
      <c r="AT7" s="38">
        <v>4.2699999999999996</v>
      </c>
      <c r="AU7" s="38">
        <v>-44.71</v>
      </c>
      <c r="AV7" s="38">
        <v>1.36</v>
      </c>
      <c r="AW7" s="38">
        <v>-36.53</v>
      </c>
      <c r="AX7" s="38">
        <v>-26.07</v>
      </c>
      <c r="AY7" s="38">
        <v>-5.76</v>
      </c>
      <c r="AZ7" s="38">
        <v>246.4</v>
      </c>
      <c r="BA7" s="38">
        <v>49.23</v>
      </c>
      <c r="BB7" s="38">
        <v>44.37</v>
      </c>
      <c r="BC7" s="38">
        <v>50.66</v>
      </c>
      <c r="BD7" s="38">
        <v>62.25</v>
      </c>
      <c r="BE7" s="38">
        <v>66.41</v>
      </c>
      <c r="BF7" s="38">
        <v>1573.25</v>
      </c>
      <c r="BG7" s="38">
        <v>1598.34</v>
      </c>
      <c r="BH7" s="38">
        <v>1480.16</v>
      </c>
      <c r="BI7" s="38">
        <v>1345.2</v>
      </c>
      <c r="BJ7" s="38">
        <v>1207.03</v>
      </c>
      <c r="BK7" s="38">
        <v>1209.95</v>
      </c>
      <c r="BL7" s="38">
        <v>1136.5</v>
      </c>
      <c r="BM7" s="38">
        <v>1118.56</v>
      </c>
      <c r="BN7" s="38">
        <v>1111.31</v>
      </c>
      <c r="BO7" s="38">
        <v>966.33</v>
      </c>
      <c r="BP7" s="38">
        <v>707.33</v>
      </c>
      <c r="BQ7" s="38">
        <v>64.14</v>
      </c>
      <c r="BR7" s="38">
        <v>45.3</v>
      </c>
      <c r="BS7" s="38">
        <v>44.73</v>
      </c>
      <c r="BT7" s="38">
        <v>49.89</v>
      </c>
      <c r="BU7" s="38">
        <v>54.59</v>
      </c>
      <c r="BV7" s="38">
        <v>69.48</v>
      </c>
      <c r="BW7" s="38">
        <v>71.650000000000006</v>
      </c>
      <c r="BX7" s="38">
        <v>72.33</v>
      </c>
      <c r="BY7" s="38">
        <v>75.540000000000006</v>
      </c>
      <c r="BZ7" s="38">
        <v>81.739999999999995</v>
      </c>
      <c r="CA7" s="38">
        <v>101.26</v>
      </c>
      <c r="CB7" s="38">
        <v>207.45</v>
      </c>
      <c r="CC7" s="38">
        <v>292.41000000000003</v>
      </c>
      <c r="CD7" s="38">
        <v>298.29000000000002</v>
      </c>
      <c r="CE7" s="38">
        <v>290.55</v>
      </c>
      <c r="CF7" s="38">
        <v>282.16000000000003</v>
      </c>
      <c r="CG7" s="38">
        <v>220.67</v>
      </c>
      <c r="CH7" s="38">
        <v>217.82</v>
      </c>
      <c r="CI7" s="38">
        <v>215.28</v>
      </c>
      <c r="CJ7" s="38">
        <v>207.96</v>
      </c>
      <c r="CK7" s="38">
        <v>194.31</v>
      </c>
      <c r="CL7" s="38">
        <v>136.38999999999999</v>
      </c>
      <c r="CM7" s="38">
        <v>59.67</v>
      </c>
      <c r="CN7" s="38">
        <v>62.39</v>
      </c>
      <c r="CO7" s="38">
        <v>61.67</v>
      </c>
      <c r="CP7" s="38">
        <v>59.8</v>
      </c>
      <c r="CQ7" s="38">
        <v>71.989999999999995</v>
      </c>
      <c r="CR7" s="38">
        <v>55.81</v>
      </c>
      <c r="CS7" s="38">
        <v>54.44</v>
      </c>
      <c r="CT7" s="38">
        <v>54.67</v>
      </c>
      <c r="CU7" s="38">
        <v>53.51</v>
      </c>
      <c r="CV7" s="38">
        <v>53.5</v>
      </c>
      <c r="CW7" s="38">
        <v>60.13</v>
      </c>
      <c r="CX7" s="38">
        <v>90.69</v>
      </c>
      <c r="CY7" s="38">
        <v>90.96</v>
      </c>
      <c r="CZ7" s="38">
        <v>91.2</v>
      </c>
      <c r="DA7" s="38">
        <v>91.36</v>
      </c>
      <c r="DB7" s="38">
        <v>91.43</v>
      </c>
      <c r="DC7" s="38">
        <v>84.41</v>
      </c>
      <c r="DD7" s="38">
        <v>84.2</v>
      </c>
      <c r="DE7" s="38">
        <v>83.8</v>
      </c>
      <c r="DF7" s="38">
        <v>83.91</v>
      </c>
      <c r="DG7" s="38">
        <v>83.51</v>
      </c>
      <c r="DH7" s="38">
        <v>95.06</v>
      </c>
      <c r="DI7" s="38">
        <v>8.4</v>
      </c>
      <c r="DJ7" s="38">
        <v>15.14</v>
      </c>
      <c r="DK7" s="38">
        <v>18.05</v>
      </c>
      <c r="DL7" s="38">
        <v>20.66</v>
      </c>
      <c r="DM7" s="38">
        <v>23.3</v>
      </c>
      <c r="DN7" s="38">
        <v>11.39</v>
      </c>
      <c r="DO7" s="38">
        <v>21.28</v>
      </c>
      <c r="DP7" s="38">
        <v>23.95</v>
      </c>
      <c r="DQ7" s="38">
        <v>21.09</v>
      </c>
      <c r="DR7" s="38">
        <v>21.16</v>
      </c>
      <c r="DS7" s="38">
        <v>38.130000000000003</v>
      </c>
      <c r="DT7" s="38">
        <v>0</v>
      </c>
      <c r="DU7" s="38">
        <v>0</v>
      </c>
      <c r="DV7" s="38">
        <v>0</v>
      </c>
      <c r="DW7" s="38">
        <v>0</v>
      </c>
      <c r="DX7" s="38">
        <v>0</v>
      </c>
      <c r="DY7" s="38">
        <v>0.78</v>
      </c>
      <c r="DZ7" s="38">
        <v>0</v>
      </c>
      <c r="EA7" s="38">
        <v>0</v>
      </c>
      <c r="EB7" s="38">
        <v>0</v>
      </c>
      <c r="EC7" s="38">
        <v>0</v>
      </c>
      <c r="ED7" s="38">
        <v>5.37</v>
      </c>
      <c r="EE7" s="38">
        <v>0</v>
      </c>
      <c r="EF7" s="38">
        <v>0</v>
      </c>
      <c r="EG7" s="38">
        <v>0</v>
      </c>
      <c r="EH7" s="38">
        <v>0</v>
      </c>
      <c r="EI7" s="38">
        <v>0</v>
      </c>
      <c r="EJ7" s="38">
        <v>7.0000000000000007E-2</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昭英</cp:lastModifiedBy>
  <dcterms:created xsi:type="dcterms:W3CDTF">2018-12-03T08:48:39Z</dcterms:created>
  <dcterms:modified xsi:type="dcterms:W3CDTF">2019-01-31T00:00:26Z</dcterms:modified>
  <cp:category/>
</cp:coreProperties>
</file>