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R:\0103共通財務\下水道事業\財政課・県市町村支援課照会（H25~）\H30財政課照会\公営企業に係る経営比較分析表（平成29年度決算）の分析等について\下水道\"/>
    </mc:Choice>
  </mc:AlternateContent>
  <workbookProtection workbookAlgorithmName="SHA-512" workbookHashValue="q559FdQTM2QPOG4aTFzlveTnafMTTB7lLigb3sHSI/Pp+Vwk7ZpZgRh8/BNmvtf+1/yHAO1yLsmGSC/IbWW/Pg==" workbookSaltValue="fUyexEzN6RAD4jRv/vKZtg=="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<sst xmlns="http://schemas.openxmlformats.org/spreadsheetml/2006/main" count="235" uniqueCount="123">
  <si>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</si>
  <si>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</si>
  <si>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</si>
  <si>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</si>
  <si>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</si>
  <si>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</si>
  <si>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</si>
  <si>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</si>
  <si>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</si>
  <si>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</si>
  <si>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</si>
  <si>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</si>
  <si>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</si>
  <si>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</si>
  <si>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</si>
  <si>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</si>
  <si>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</si>
  <si>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</si>
  <si>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</si>
  <si>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</si>
  <si>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</si>
  <si>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</si>
  <si>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</si>
  <si>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</si>
  <si>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</si>
  <si>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</si>
  <si>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</si>
  <si>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</si>
  <si>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</si>
  <si>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</si>
  <si>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</si>
  <si>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</si>
  <si>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</si>
  <si>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</si>
  <si>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</si>
  <si>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</si>
  <si>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</si>
  <si>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</si>
  <si>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</si>
  <si>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</si>
  <si>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</si>
  <si>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</si>
  <si>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</si>
  <si>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</si>
  <si>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</si>
  <si>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</si>
  <si>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</si>
  <si>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</si>
  <si>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</si>
  <si>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</si>
  <si>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</si>
  <si>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</si>
  <si>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</si>
  <si>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</si>
  <si>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</si>
  <si>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</si>
  <si>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</si>
  <si>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</si>
  <si>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</si>
  <si>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</si>
  <si>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</si>
  <si>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</si>
  <si>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</si>
  <si>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</si>
  <si>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</si>
  <si>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</si>
  <si>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</si>
  <si>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</si>
  <si>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</si>
  <si>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</si>
  <si>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</si>
  <si>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</si>
  <si>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</si>
  <si>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</si>
  <si>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</si>
  <si>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</si>
  <si>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</si>
  <si>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</si>
  <si>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</si>
  <si>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</si>
  <si>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</si>
  <si>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</si>
  <si>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</si>
  <si>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</si>
  <si>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</si>
  <si>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</si>
  <si>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</si>
  <si>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</si>
  <si>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</si>
  <si>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</si>
  <si>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</si>
  <si>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</si>
  <si>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</si>
  <si>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</si>
  <si>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</si>
  <si>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</si>
  <si>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</si>
  <si>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</si>
  <si>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</si>
  <si>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</si>
  <si>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</si>
  <si>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</si>
  <si>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</si>
  <si>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</si>
  <si>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</si>
  <si>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</si>
  <si>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</si>
  <si>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</si>
  <si>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黒部市</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</si>
  <si>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</si>
  <si>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</si>
  <si>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</si>
  <si>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</si>
  <si>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</si>
  <si>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</si>
  <si>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</si>
  <si>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</si>
  <si>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</si>
  <si>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</si>
  <si>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</si>
  <si>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当市における下水道事業の創設は昭和61年であることから、法定耐用年数を経過した管渠等はない。
有形固定資産減価償却率は上昇傾向にあるものの全国平均値、類似団体平均値よりも低い状況にある。
将来の施設の更新に備え、財源の確保に努めるとともに、経営に与える影響等を分析し、必要に応じて経営改善の実施や投資計画等の見直しを行う必要がある。</t>
    <phoneticPr fontId="4"/>
  </si>
  <si>
    <t xml:space="preserve">経常収支比率について、H29年度は黒字となっており、かつ累積欠損金は発生していない。
企業債残高対事業規模比率について、類似団体と比較して高い値を示しているが、汚水処理施設の整備と長寿命化を同時進行で行っていることによるものである。
経費回収率について、類似団体とほぼ同水準であるものの、一般会計からの繰入に依存している。
施設利用率について類似団体と比較して低い数値となっているが、今後も引き続き管路延長を行うことで処理水量が増加し、施設利用率も増加する見込みである。
今後予想される人口減少並びに施設の更新に備え、適正な使用料収入が確保できるよう経営改善に取り組む必要がある。
</t>
    <rPh sb="129" eb="131">
      <t>ルイジ</t>
    </rPh>
    <rPh sb="131" eb="133">
      <t>ダンタイ</t>
    </rPh>
    <rPh sb="136" eb="139">
      <t>ドウスイジュン</t>
    </rPh>
    <rPh sb="146" eb="148">
      <t>イッパン</t>
    </rPh>
    <rPh sb="148" eb="150">
      <t>カイケイ</t>
    </rPh>
    <rPh sb="153" eb="155">
      <t>クリイレ</t>
    </rPh>
    <rPh sb="156" eb="158">
      <t>イゾン</t>
    </rPh>
    <phoneticPr fontId="4"/>
  </si>
  <si>
    <t>経営改善に向けた方向性として、将来の人口減少による使用料収入の減、施設の老朽化等に伴う更新に備えた財源の確保を図る観点から、段階的に料金改定による収入の増加を図る必要がある。
経営戦略についてはH31年度中に策定予定である。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</si>
</sst>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0B4-4197-A2CB-CB4FB822D3F1}"/>
            </c:ext>
          </c:extLst>
        </c:ser>
        <c:dLbls>
          <c:showLegendKey val="0"/>
          <c:showVal val="0"/>
          <c:showCatName val="0"/>
          <c:showSerName val="0"/>
          <c:showPercent val="0"/>
          <c:showBubbleSize val="0"/>
        </c:dLbls>
        <c:gapWidth val="150"/>
        <c:axId val="143784032"/>
        <c:axId val="143784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0.04</c:v>
                </c:pt>
                <c:pt idx="2">
                  <c:v>7.0000000000000007E-2</c:v>
                </c:pt>
                <c:pt idx="3">
                  <c:v>0.04</c:v>
                </c:pt>
                <c:pt idx="4">
                  <c:v>0.15</c:v>
                </c:pt>
              </c:numCache>
            </c:numRef>
          </c:val>
          <c:smooth val="0"/>
          <c:extLst xmlns:c16r2="http://schemas.microsoft.com/office/drawing/2015/06/chart">
            <c:ext xmlns:c16="http://schemas.microsoft.com/office/drawing/2014/chart" uri="{C3380CC4-5D6E-409C-BE32-E72D297353CC}">
              <c16:uniqueId val="{00000001-C0B4-4197-A2CB-CB4FB822D3F1}"/>
            </c:ext>
          </c:extLst>
        </c:ser>
        <c:dLbls>
          <c:showLegendKey val="0"/>
          <c:showVal val="0"/>
          <c:showCatName val="0"/>
          <c:showSerName val="0"/>
          <c:showPercent val="0"/>
          <c:showBubbleSize val="0"/>
        </c:dLbls>
        <c:marker val="1"/>
        <c:smooth val="0"/>
        <c:axId val="143784032"/>
        <c:axId val="143784424"/>
      </c:lineChart>
      <c:dateAx>
        <c:axId val="143784032"/>
        <c:scaling>
          <c:orientation val="minMax"/>
        </c:scaling>
        <c:delete val="1"/>
        <c:axPos val="b"/>
        <c:numFmt formatCode="ge" sourceLinked="1"/>
        <c:majorTickMark val="none"/>
        <c:minorTickMark val="none"/>
        <c:tickLblPos val="none"/>
        <c:crossAx val="143784424"/>
        <c:crosses val="autoZero"/>
        <c:auto val="1"/>
        <c:lblOffset val="100"/>
        <c:baseTimeUnit val="years"/>
      </c:dateAx>
      <c:valAx>
        <c:axId val="143784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7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100.73</c:v>
                </c:pt>
                <c:pt idx="1">
                  <c:v>95.22</c:v>
                </c:pt>
                <c:pt idx="2">
                  <c:v>100.2</c:v>
                </c:pt>
                <c:pt idx="3">
                  <c:v>103.74</c:v>
                </c:pt>
                <c:pt idx="4">
                  <c:v>101.18</c:v>
                </c:pt>
              </c:numCache>
            </c:numRef>
          </c:val>
          <c:extLst xmlns:c16r2="http://schemas.microsoft.com/office/drawing/2015/06/chart">
            <c:ext xmlns:c16="http://schemas.microsoft.com/office/drawing/2014/chart" uri="{C3380CC4-5D6E-409C-BE32-E72D297353CC}">
              <c16:uniqueId val="{00000000-16DE-4246-AB0C-E87FDA8F0F6C}"/>
            </c:ext>
          </c:extLst>
        </c:ser>
        <c:dLbls>
          <c:showLegendKey val="0"/>
          <c:showVal val="0"/>
          <c:showCatName val="0"/>
          <c:showSerName val="0"/>
          <c:showPercent val="0"/>
          <c:showBubbleSize val="0"/>
        </c:dLbls>
        <c:gapWidth val="150"/>
        <c:axId val="143785600"/>
        <c:axId val="143785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96.59</c:v>
                </c:pt>
                <c:pt idx="1">
                  <c:v>101.24</c:v>
                </c:pt>
                <c:pt idx="2">
                  <c:v>100.94</c:v>
                </c:pt>
                <c:pt idx="3">
                  <c:v>101.17</c:v>
                </c:pt>
                <c:pt idx="4">
                  <c:v>103.61</c:v>
                </c:pt>
              </c:numCache>
            </c:numRef>
          </c:val>
          <c:smooth val="0"/>
          <c:extLst xmlns:c16r2="http://schemas.microsoft.com/office/drawing/2015/06/chart">
            <c:ext xmlns:c16="http://schemas.microsoft.com/office/drawing/2014/chart" uri="{C3380CC4-5D6E-409C-BE32-E72D297353CC}">
              <c16:uniqueId val="{00000001-16DE-4246-AB0C-E87FDA8F0F6C}"/>
            </c:ext>
          </c:extLst>
        </c:ser>
        <c:dLbls>
          <c:showLegendKey val="0"/>
          <c:showVal val="0"/>
          <c:showCatName val="0"/>
          <c:showSerName val="0"/>
          <c:showPercent val="0"/>
          <c:showBubbleSize val="0"/>
        </c:dLbls>
        <c:marker val="1"/>
        <c:smooth val="0"/>
        <c:axId val="143785600"/>
        <c:axId val="143785992"/>
      </c:lineChart>
      <c:dateAx>
        <c:axId val="143785600"/>
        <c:scaling>
          <c:orientation val="minMax"/>
        </c:scaling>
        <c:delete val="1"/>
        <c:axPos val="b"/>
        <c:numFmt formatCode="ge" sourceLinked="1"/>
        <c:majorTickMark val="none"/>
        <c:minorTickMark val="none"/>
        <c:tickLblPos val="none"/>
        <c:crossAx val="143785992"/>
        <c:crosses val="autoZero"/>
        <c:auto val="1"/>
        <c:lblOffset val="100"/>
        <c:baseTimeUnit val="years"/>
      </c:dateAx>
      <c:valAx>
        <c:axId val="143785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785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6.72</c:v>
                </c:pt>
                <c:pt idx="1">
                  <c:v>13.07</c:v>
                </c:pt>
                <c:pt idx="2">
                  <c:v>15.19</c:v>
                </c:pt>
                <c:pt idx="3">
                  <c:v>17.41</c:v>
                </c:pt>
                <c:pt idx="4">
                  <c:v>19.190000000000001</c:v>
                </c:pt>
              </c:numCache>
            </c:numRef>
          </c:val>
          <c:extLst xmlns:c16r2="http://schemas.microsoft.com/office/drawing/2015/06/chart">
            <c:ext xmlns:c16="http://schemas.microsoft.com/office/drawing/2014/chart" uri="{C3380CC4-5D6E-409C-BE32-E72D297353CC}">
              <c16:uniqueId val="{00000000-8346-4D4D-A603-81D54528A832}"/>
            </c:ext>
          </c:extLst>
        </c:ser>
        <c:dLbls>
          <c:showLegendKey val="0"/>
          <c:showVal val="0"/>
          <c:showCatName val="0"/>
          <c:showSerName val="0"/>
          <c:showPercent val="0"/>
          <c:showBubbleSize val="0"/>
        </c:dLbls>
        <c:gapWidth val="150"/>
        <c:axId val="145132848"/>
        <c:axId val="145133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13.6</c:v>
                </c:pt>
                <c:pt idx="1">
                  <c:v>22.34</c:v>
                </c:pt>
                <c:pt idx="2">
                  <c:v>22.79</c:v>
                </c:pt>
                <c:pt idx="3">
                  <c:v>28.48</c:v>
                </c:pt>
                <c:pt idx="4">
                  <c:v>28.59</c:v>
                </c:pt>
              </c:numCache>
            </c:numRef>
          </c:val>
          <c:smooth val="0"/>
          <c:extLst xmlns:c16r2="http://schemas.microsoft.com/office/drawing/2015/06/chart">
            <c:ext xmlns:c16="http://schemas.microsoft.com/office/drawing/2014/chart" uri="{C3380CC4-5D6E-409C-BE32-E72D297353CC}">
              <c16:uniqueId val="{00000001-8346-4D4D-A603-81D54528A832}"/>
            </c:ext>
          </c:extLst>
        </c:ser>
        <c:dLbls>
          <c:showLegendKey val="0"/>
          <c:showVal val="0"/>
          <c:showCatName val="0"/>
          <c:showSerName val="0"/>
          <c:showPercent val="0"/>
          <c:showBubbleSize val="0"/>
        </c:dLbls>
        <c:marker val="1"/>
        <c:smooth val="0"/>
        <c:axId val="145132848"/>
        <c:axId val="145133240"/>
      </c:lineChart>
      <c:dateAx>
        <c:axId val="145132848"/>
        <c:scaling>
          <c:orientation val="minMax"/>
        </c:scaling>
        <c:delete val="1"/>
        <c:axPos val="b"/>
        <c:numFmt formatCode="ge" sourceLinked="1"/>
        <c:majorTickMark val="none"/>
        <c:minorTickMark val="none"/>
        <c:tickLblPos val="none"/>
        <c:crossAx val="145133240"/>
        <c:crosses val="autoZero"/>
        <c:auto val="1"/>
        <c:lblOffset val="100"/>
        <c:baseTimeUnit val="years"/>
      </c:dateAx>
      <c:valAx>
        <c:axId val="145133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132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549-4588-95BE-AFE121C07332}"/>
            </c:ext>
          </c:extLst>
        </c:ser>
        <c:dLbls>
          <c:showLegendKey val="0"/>
          <c:showVal val="0"/>
          <c:showCatName val="0"/>
          <c:showSerName val="0"/>
          <c:showPercent val="0"/>
          <c:showBubbleSize val="0"/>
        </c:dLbls>
        <c:gapWidth val="150"/>
        <c:axId val="145253040"/>
        <c:axId val="145253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quot;-&quot;">
                  <c:v>0.04</c:v>
                </c:pt>
                <c:pt idx="3">
                  <c:v>0</c:v>
                </c:pt>
                <c:pt idx="4">
                  <c:v>0</c:v>
                </c:pt>
              </c:numCache>
            </c:numRef>
          </c:val>
          <c:smooth val="0"/>
          <c:extLst xmlns:c16r2="http://schemas.microsoft.com/office/drawing/2015/06/chart">
            <c:ext xmlns:c16="http://schemas.microsoft.com/office/drawing/2014/chart" uri="{C3380CC4-5D6E-409C-BE32-E72D297353CC}">
              <c16:uniqueId val="{00000001-5549-4588-95BE-AFE121C07332}"/>
            </c:ext>
          </c:extLst>
        </c:ser>
        <c:dLbls>
          <c:showLegendKey val="0"/>
          <c:showVal val="0"/>
          <c:showCatName val="0"/>
          <c:showSerName val="0"/>
          <c:showPercent val="0"/>
          <c:showBubbleSize val="0"/>
        </c:dLbls>
        <c:marker val="1"/>
        <c:smooth val="0"/>
        <c:axId val="145253040"/>
        <c:axId val="145253432"/>
      </c:lineChart>
      <c:dateAx>
        <c:axId val="145253040"/>
        <c:scaling>
          <c:orientation val="minMax"/>
        </c:scaling>
        <c:delete val="1"/>
        <c:axPos val="b"/>
        <c:numFmt formatCode="ge" sourceLinked="1"/>
        <c:majorTickMark val="none"/>
        <c:minorTickMark val="none"/>
        <c:tickLblPos val="none"/>
        <c:crossAx val="145253432"/>
        <c:crosses val="autoZero"/>
        <c:auto val="1"/>
        <c:lblOffset val="100"/>
        <c:baseTimeUnit val="years"/>
      </c:dateAx>
      <c:valAx>
        <c:axId val="145253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25304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7D7-4759-8DE4-A8D8A1AEE5FB}"/>
            </c:ext>
          </c:extLst>
        </c:ser>
        <c:dLbls>
          <c:showLegendKey val="0"/>
          <c:showVal val="0"/>
          <c:showCatName val="0"/>
          <c:showSerName val="0"/>
          <c:showPercent val="0"/>
          <c:showBubbleSize val="0"/>
        </c:dLbls>
        <c:gapWidth val="150"/>
        <c:axId val="145254608"/>
        <c:axId val="145255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232.81</c:v>
                </c:pt>
                <c:pt idx="1">
                  <c:v>184.13</c:v>
                </c:pt>
                <c:pt idx="2">
                  <c:v>101.85</c:v>
                </c:pt>
                <c:pt idx="3">
                  <c:v>68.930000000000007</c:v>
                </c:pt>
                <c:pt idx="4">
                  <c:v>80.63</c:v>
                </c:pt>
              </c:numCache>
            </c:numRef>
          </c:val>
          <c:smooth val="0"/>
          <c:extLst xmlns:c16r2="http://schemas.microsoft.com/office/drawing/2015/06/chart">
            <c:ext xmlns:c16="http://schemas.microsoft.com/office/drawing/2014/chart" uri="{C3380CC4-5D6E-409C-BE32-E72D297353CC}">
              <c16:uniqueId val="{00000001-E7D7-4759-8DE4-A8D8A1AEE5FB}"/>
            </c:ext>
          </c:extLst>
        </c:ser>
        <c:dLbls>
          <c:showLegendKey val="0"/>
          <c:showVal val="0"/>
          <c:showCatName val="0"/>
          <c:showSerName val="0"/>
          <c:showPercent val="0"/>
          <c:showBubbleSize val="0"/>
        </c:dLbls>
        <c:marker val="1"/>
        <c:smooth val="0"/>
        <c:axId val="145254608"/>
        <c:axId val="145255000"/>
      </c:lineChart>
      <c:dateAx>
        <c:axId val="145254608"/>
        <c:scaling>
          <c:orientation val="minMax"/>
        </c:scaling>
        <c:delete val="1"/>
        <c:axPos val="b"/>
        <c:numFmt formatCode="ge" sourceLinked="1"/>
        <c:majorTickMark val="none"/>
        <c:minorTickMark val="none"/>
        <c:tickLblPos val="none"/>
        <c:crossAx val="145255000"/>
        <c:crosses val="autoZero"/>
        <c:auto val="1"/>
        <c:lblOffset val="100"/>
        <c:baseTimeUnit val="years"/>
      </c:dateAx>
      <c:valAx>
        <c:axId val="145255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254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549.14</c:v>
                </c:pt>
                <c:pt idx="1">
                  <c:v>121.54</c:v>
                </c:pt>
                <c:pt idx="2">
                  <c:v>205.94</c:v>
                </c:pt>
                <c:pt idx="3">
                  <c:v>190.57</c:v>
                </c:pt>
                <c:pt idx="4">
                  <c:v>160.91999999999999</c:v>
                </c:pt>
              </c:numCache>
            </c:numRef>
          </c:val>
          <c:extLst xmlns:c16r2="http://schemas.microsoft.com/office/drawing/2015/06/chart">
            <c:ext xmlns:c16="http://schemas.microsoft.com/office/drawing/2014/chart" uri="{C3380CC4-5D6E-409C-BE32-E72D297353CC}">
              <c16:uniqueId val="{00000000-D42A-402F-8691-C22349D9EC52}"/>
            </c:ext>
          </c:extLst>
        </c:ser>
        <c:dLbls>
          <c:showLegendKey val="0"/>
          <c:showVal val="0"/>
          <c:showCatName val="0"/>
          <c:showSerName val="0"/>
          <c:showPercent val="0"/>
          <c:showBubbleSize val="0"/>
        </c:dLbls>
        <c:gapWidth val="150"/>
        <c:axId val="145256176"/>
        <c:axId val="145256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290.19</c:v>
                </c:pt>
                <c:pt idx="1">
                  <c:v>63.22</c:v>
                </c:pt>
                <c:pt idx="2">
                  <c:v>49.07</c:v>
                </c:pt>
                <c:pt idx="3">
                  <c:v>70.42</c:v>
                </c:pt>
                <c:pt idx="4">
                  <c:v>70.92</c:v>
                </c:pt>
              </c:numCache>
            </c:numRef>
          </c:val>
          <c:smooth val="0"/>
          <c:extLst xmlns:c16r2="http://schemas.microsoft.com/office/drawing/2015/06/chart">
            <c:ext xmlns:c16="http://schemas.microsoft.com/office/drawing/2014/chart" uri="{C3380CC4-5D6E-409C-BE32-E72D297353CC}">
              <c16:uniqueId val="{00000001-D42A-402F-8691-C22349D9EC52}"/>
            </c:ext>
          </c:extLst>
        </c:ser>
        <c:dLbls>
          <c:showLegendKey val="0"/>
          <c:showVal val="0"/>
          <c:showCatName val="0"/>
          <c:showSerName val="0"/>
          <c:showPercent val="0"/>
          <c:showBubbleSize val="0"/>
        </c:dLbls>
        <c:marker val="1"/>
        <c:smooth val="0"/>
        <c:axId val="145256176"/>
        <c:axId val="145256568"/>
      </c:lineChart>
      <c:dateAx>
        <c:axId val="145256176"/>
        <c:scaling>
          <c:orientation val="minMax"/>
        </c:scaling>
        <c:delete val="1"/>
        <c:axPos val="b"/>
        <c:numFmt formatCode="ge" sourceLinked="1"/>
        <c:majorTickMark val="none"/>
        <c:minorTickMark val="none"/>
        <c:tickLblPos val="none"/>
        <c:crossAx val="145256568"/>
        <c:crosses val="autoZero"/>
        <c:auto val="1"/>
        <c:lblOffset val="100"/>
        <c:baseTimeUnit val="years"/>
      </c:dateAx>
      <c:valAx>
        <c:axId val="145256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256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2191.38</c:v>
                </c:pt>
                <c:pt idx="1">
                  <c:v>2221.02</c:v>
                </c:pt>
                <c:pt idx="2">
                  <c:v>2111.39</c:v>
                </c:pt>
                <c:pt idx="3">
                  <c:v>1797.67</c:v>
                </c:pt>
                <c:pt idx="4">
                  <c:v>1618.38</c:v>
                </c:pt>
              </c:numCache>
            </c:numRef>
          </c:val>
          <c:extLst xmlns:c16r2="http://schemas.microsoft.com/office/drawing/2015/06/chart">
            <c:ext xmlns:c16="http://schemas.microsoft.com/office/drawing/2014/chart" uri="{C3380CC4-5D6E-409C-BE32-E72D297353CC}">
              <c16:uniqueId val="{00000000-BDA1-4414-9369-E9931626311F}"/>
            </c:ext>
          </c:extLst>
        </c:ser>
        <c:dLbls>
          <c:showLegendKey val="0"/>
          <c:showVal val="0"/>
          <c:showCatName val="0"/>
          <c:showSerName val="0"/>
          <c:showPercent val="0"/>
          <c:showBubbleSize val="0"/>
        </c:dLbls>
        <c:gapWidth val="150"/>
        <c:axId val="145404544"/>
        <c:axId val="145404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1569.13</c:v>
                </c:pt>
                <c:pt idx="1">
                  <c:v>1436</c:v>
                </c:pt>
                <c:pt idx="2">
                  <c:v>1434.89</c:v>
                </c:pt>
                <c:pt idx="3">
                  <c:v>1467.94</c:v>
                </c:pt>
                <c:pt idx="4">
                  <c:v>1144.94</c:v>
                </c:pt>
              </c:numCache>
            </c:numRef>
          </c:val>
          <c:smooth val="0"/>
          <c:extLst xmlns:c16r2="http://schemas.microsoft.com/office/drawing/2015/06/chart">
            <c:ext xmlns:c16="http://schemas.microsoft.com/office/drawing/2014/chart" uri="{C3380CC4-5D6E-409C-BE32-E72D297353CC}">
              <c16:uniqueId val="{00000001-BDA1-4414-9369-E9931626311F}"/>
            </c:ext>
          </c:extLst>
        </c:ser>
        <c:dLbls>
          <c:showLegendKey val="0"/>
          <c:showVal val="0"/>
          <c:showCatName val="0"/>
          <c:showSerName val="0"/>
          <c:showPercent val="0"/>
          <c:showBubbleSize val="0"/>
        </c:dLbls>
        <c:marker val="1"/>
        <c:smooth val="0"/>
        <c:axId val="145404544"/>
        <c:axId val="145404936"/>
      </c:lineChart>
      <c:dateAx>
        <c:axId val="145404544"/>
        <c:scaling>
          <c:orientation val="minMax"/>
        </c:scaling>
        <c:delete val="1"/>
        <c:axPos val="b"/>
        <c:numFmt formatCode="ge" sourceLinked="1"/>
        <c:majorTickMark val="none"/>
        <c:minorTickMark val="none"/>
        <c:tickLblPos val="none"/>
        <c:crossAx val="145404936"/>
        <c:crosses val="autoZero"/>
        <c:auto val="1"/>
        <c:lblOffset val="100"/>
        <c:baseTimeUnit val="years"/>
      </c:dateAx>
      <c:valAx>
        <c:axId val="145404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404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48.76</c:v>
                </c:pt>
                <c:pt idx="1">
                  <c:v>76.430000000000007</c:v>
                </c:pt>
                <c:pt idx="2">
                  <c:v>82.4</c:v>
                </c:pt>
                <c:pt idx="3">
                  <c:v>96.97</c:v>
                </c:pt>
                <c:pt idx="4">
                  <c:v>86.79</c:v>
                </c:pt>
              </c:numCache>
            </c:numRef>
          </c:val>
          <c:extLst xmlns:c16r2="http://schemas.microsoft.com/office/drawing/2015/06/chart">
            <c:ext xmlns:c16="http://schemas.microsoft.com/office/drawing/2014/chart" uri="{C3380CC4-5D6E-409C-BE32-E72D297353CC}">
              <c16:uniqueId val="{00000000-B397-4FC7-A441-C804477D8067}"/>
            </c:ext>
          </c:extLst>
        </c:ser>
        <c:dLbls>
          <c:showLegendKey val="0"/>
          <c:showVal val="0"/>
          <c:showCatName val="0"/>
          <c:showSerName val="0"/>
          <c:showPercent val="0"/>
          <c:showBubbleSize val="0"/>
        </c:dLbls>
        <c:gapWidth val="150"/>
        <c:axId val="145135592"/>
        <c:axId val="145135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64.63</c:v>
                </c:pt>
                <c:pt idx="1">
                  <c:v>66.56</c:v>
                </c:pt>
                <c:pt idx="2">
                  <c:v>66.22</c:v>
                </c:pt>
                <c:pt idx="3">
                  <c:v>83.3</c:v>
                </c:pt>
                <c:pt idx="4">
                  <c:v>88.16</c:v>
                </c:pt>
              </c:numCache>
            </c:numRef>
          </c:val>
          <c:smooth val="0"/>
          <c:extLst xmlns:c16r2="http://schemas.microsoft.com/office/drawing/2015/06/chart">
            <c:ext xmlns:c16="http://schemas.microsoft.com/office/drawing/2014/chart" uri="{C3380CC4-5D6E-409C-BE32-E72D297353CC}">
              <c16:uniqueId val="{00000001-B397-4FC7-A441-C804477D8067}"/>
            </c:ext>
          </c:extLst>
        </c:ser>
        <c:dLbls>
          <c:showLegendKey val="0"/>
          <c:showVal val="0"/>
          <c:showCatName val="0"/>
          <c:showSerName val="0"/>
          <c:showPercent val="0"/>
          <c:showBubbleSize val="0"/>
        </c:dLbls>
        <c:marker val="1"/>
        <c:smooth val="0"/>
        <c:axId val="145135592"/>
        <c:axId val="145135200"/>
      </c:lineChart>
      <c:dateAx>
        <c:axId val="145135592"/>
        <c:scaling>
          <c:orientation val="minMax"/>
        </c:scaling>
        <c:delete val="1"/>
        <c:axPos val="b"/>
        <c:numFmt formatCode="ge" sourceLinked="1"/>
        <c:majorTickMark val="none"/>
        <c:minorTickMark val="none"/>
        <c:tickLblPos val="none"/>
        <c:crossAx val="145135200"/>
        <c:crosses val="autoZero"/>
        <c:auto val="1"/>
        <c:lblOffset val="100"/>
        <c:baseTimeUnit val="years"/>
      </c:dateAx>
      <c:valAx>
        <c:axId val="145135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135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228.3</c:v>
                </c:pt>
                <c:pt idx="1">
                  <c:v>149.26</c:v>
                </c:pt>
                <c:pt idx="2">
                  <c:v>130.63999999999999</c:v>
                </c:pt>
                <c:pt idx="3">
                  <c:v>127.53</c:v>
                </c:pt>
                <c:pt idx="4">
                  <c:v>150</c:v>
                </c:pt>
              </c:numCache>
            </c:numRef>
          </c:val>
          <c:extLst xmlns:c16r2="http://schemas.microsoft.com/office/drawing/2015/06/chart">
            <c:ext xmlns:c16="http://schemas.microsoft.com/office/drawing/2014/chart" uri="{C3380CC4-5D6E-409C-BE32-E72D297353CC}">
              <c16:uniqueId val="{00000000-BA35-4FB3-9F83-675401DA9DD1}"/>
            </c:ext>
          </c:extLst>
        </c:ser>
        <c:dLbls>
          <c:showLegendKey val="0"/>
          <c:showVal val="0"/>
          <c:showCatName val="0"/>
          <c:showSerName val="0"/>
          <c:showPercent val="0"/>
          <c:showBubbleSize val="0"/>
        </c:dLbls>
        <c:gapWidth val="150"/>
        <c:axId val="145406112"/>
        <c:axId val="145406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245.75</c:v>
                </c:pt>
                <c:pt idx="1">
                  <c:v>244.29</c:v>
                </c:pt>
                <c:pt idx="2">
                  <c:v>246.72</c:v>
                </c:pt>
                <c:pt idx="3">
                  <c:v>184.56</c:v>
                </c:pt>
                <c:pt idx="4">
                  <c:v>173.89</c:v>
                </c:pt>
              </c:numCache>
            </c:numRef>
          </c:val>
          <c:smooth val="0"/>
          <c:extLst xmlns:c16r2="http://schemas.microsoft.com/office/drawing/2015/06/chart">
            <c:ext xmlns:c16="http://schemas.microsoft.com/office/drawing/2014/chart" uri="{C3380CC4-5D6E-409C-BE32-E72D297353CC}">
              <c16:uniqueId val="{00000001-BA35-4FB3-9F83-675401DA9DD1}"/>
            </c:ext>
          </c:extLst>
        </c:ser>
        <c:dLbls>
          <c:showLegendKey val="0"/>
          <c:showVal val="0"/>
          <c:showCatName val="0"/>
          <c:showSerName val="0"/>
          <c:showPercent val="0"/>
          <c:showBubbleSize val="0"/>
        </c:dLbls>
        <c:marker val="1"/>
        <c:smooth val="0"/>
        <c:axId val="145406112"/>
        <c:axId val="145406504"/>
      </c:lineChart>
      <c:dateAx>
        <c:axId val="145406112"/>
        <c:scaling>
          <c:orientation val="minMax"/>
        </c:scaling>
        <c:delete val="1"/>
        <c:axPos val="b"/>
        <c:numFmt formatCode="ge" sourceLinked="1"/>
        <c:majorTickMark val="none"/>
        <c:minorTickMark val="none"/>
        <c:tickLblPos val="none"/>
        <c:crossAx val="145406504"/>
        <c:crosses val="autoZero"/>
        <c:auto val="1"/>
        <c:lblOffset val="100"/>
        <c:baseTimeUnit val="years"/>
      </c:dateAx>
      <c:valAx>
        <c:axId val="145406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40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38.68</c:v>
                </c:pt>
                <c:pt idx="1">
                  <c:v>38.76</c:v>
                </c:pt>
                <c:pt idx="2">
                  <c:v>41.22</c:v>
                </c:pt>
                <c:pt idx="3">
                  <c:v>38.72</c:v>
                </c:pt>
                <c:pt idx="4">
                  <c:v>43.49</c:v>
                </c:pt>
              </c:numCache>
            </c:numRef>
          </c:val>
          <c:extLst xmlns:c16r2="http://schemas.microsoft.com/office/drawing/2015/06/chart">
            <c:ext xmlns:c16="http://schemas.microsoft.com/office/drawing/2014/chart" uri="{C3380CC4-5D6E-409C-BE32-E72D297353CC}">
              <c16:uniqueId val="{00000000-FD38-456D-9FD0-BE1F34ECF9C3}"/>
            </c:ext>
          </c:extLst>
        </c:ser>
        <c:dLbls>
          <c:showLegendKey val="0"/>
          <c:showVal val="0"/>
          <c:showCatName val="0"/>
          <c:showSerName val="0"/>
          <c:showPercent val="0"/>
          <c:showBubbleSize val="0"/>
        </c:dLbls>
        <c:gapWidth val="150"/>
        <c:axId val="145046608"/>
        <c:axId val="145047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43.65</c:v>
                </c:pt>
                <c:pt idx="1">
                  <c:v>43.58</c:v>
                </c:pt>
                <c:pt idx="2">
                  <c:v>41.35</c:v>
                </c:pt>
                <c:pt idx="3">
                  <c:v>43.18</c:v>
                </c:pt>
                <c:pt idx="4">
                  <c:v>42.38</c:v>
                </c:pt>
              </c:numCache>
            </c:numRef>
          </c:val>
          <c:smooth val="0"/>
          <c:extLst xmlns:c16r2="http://schemas.microsoft.com/office/drawing/2015/06/chart">
            <c:ext xmlns:c16="http://schemas.microsoft.com/office/drawing/2014/chart" uri="{C3380CC4-5D6E-409C-BE32-E72D297353CC}">
              <c16:uniqueId val="{00000001-FD38-456D-9FD0-BE1F34ECF9C3}"/>
            </c:ext>
          </c:extLst>
        </c:ser>
        <c:dLbls>
          <c:showLegendKey val="0"/>
          <c:showVal val="0"/>
          <c:showCatName val="0"/>
          <c:showSerName val="0"/>
          <c:showPercent val="0"/>
          <c:showBubbleSize val="0"/>
        </c:dLbls>
        <c:marker val="1"/>
        <c:smooth val="0"/>
        <c:axId val="145046608"/>
        <c:axId val="145047000"/>
      </c:lineChart>
      <c:dateAx>
        <c:axId val="145046608"/>
        <c:scaling>
          <c:orientation val="minMax"/>
        </c:scaling>
        <c:delete val="1"/>
        <c:axPos val="b"/>
        <c:numFmt formatCode="ge" sourceLinked="1"/>
        <c:majorTickMark val="none"/>
        <c:minorTickMark val="none"/>
        <c:tickLblPos val="none"/>
        <c:crossAx val="145047000"/>
        <c:crosses val="autoZero"/>
        <c:auto val="1"/>
        <c:lblOffset val="100"/>
        <c:baseTimeUnit val="years"/>
      </c:dateAx>
      <c:valAx>
        <c:axId val="145047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046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87.71</c:v>
                </c:pt>
                <c:pt idx="1">
                  <c:v>88.54</c:v>
                </c:pt>
                <c:pt idx="2">
                  <c:v>89.93</c:v>
                </c:pt>
                <c:pt idx="3">
                  <c:v>90.06</c:v>
                </c:pt>
                <c:pt idx="4">
                  <c:v>90.93</c:v>
                </c:pt>
              </c:numCache>
            </c:numRef>
          </c:val>
          <c:extLst xmlns:c16r2="http://schemas.microsoft.com/office/drawing/2015/06/chart">
            <c:ext xmlns:c16="http://schemas.microsoft.com/office/drawing/2014/chart" uri="{C3380CC4-5D6E-409C-BE32-E72D297353CC}">
              <c16:uniqueId val="{00000000-B7C5-46E9-A75B-703BD998EF4F}"/>
            </c:ext>
          </c:extLst>
        </c:ser>
        <c:dLbls>
          <c:showLegendKey val="0"/>
          <c:showVal val="0"/>
          <c:showCatName val="0"/>
          <c:showSerName val="0"/>
          <c:showPercent val="0"/>
          <c:showBubbleSize val="0"/>
        </c:dLbls>
        <c:gapWidth val="150"/>
        <c:axId val="145048176"/>
        <c:axId val="145048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82.2</c:v>
                </c:pt>
                <c:pt idx="1">
                  <c:v>82.35</c:v>
                </c:pt>
                <c:pt idx="2">
                  <c:v>82.9</c:v>
                </c:pt>
                <c:pt idx="3">
                  <c:v>86.43</c:v>
                </c:pt>
                <c:pt idx="4">
                  <c:v>87.01</c:v>
                </c:pt>
              </c:numCache>
            </c:numRef>
          </c:val>
          <c:smooth val="0"/>
          <c:extLst xmlns:c16r2="http://schemas.microsoft.com/office/drawing/2015/06/chart">
            <c:ext xmlns:c16="http://schemas.microsoft.com/office/drawing/2014/chart" uri="{C3380CC4-5D6E-409C-BE32-E72D297353CC}">
              <c16:uniqueId val="{00000001-B7C5-46E9-A75B-703BD998EF4F}"/>
            </c:ext>
          </c:extLst>
        </c:ser>
        <c:dLbls>
          <c:showLegendKey val="0"/>
          <c:showVal val="0"/>
          <c:showCatName val="0"/>
          <c:showSerName val="0"/>
          <c:showPercent val="0"/>
          <c:showBubbleSize val="0"/>
        </c:dLbls>
        <c:marker val="1"/>
        <c:smooth val="0"/>
        <c:axId val="145048176"/>
        <c:axId val="145048568"/>
      </c:lineChart>
      <c:dateAx>
        <c:axId val="145048176"/>
        <c:scaling>
          <c:orientation val="minMax"/>
        </c:scaling>
        <c:delete val="1"/>
        <c:axPos val="b"/>
        <c:numFmt formatCode="ge" sourceLinked="1"/>
        <c:majorTickMark val="none"/>
        <c:minorTickMark val="none"/>
        <c:tickLblPos val="none"/>
        <c:crossAx val="145048568"/>
        <c:crosses val="autoZero"/>
        <c:auto val="1"/>
        <c:lblOffset val="100"/>
        <c:baseTimeUnit val="years"/>
      </c:dateAx>
      <c:valAx>
        <c:axId val="145048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048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【102.97】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【54.73】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【24.65】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62"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富山県　黒部市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3"/>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D1</v>
      </c>
      <c r="X8" s="72"/>
      <c r="Y8" s="72"/>
      <c r="Z8" s="72"/>
      <c r="AA8" s="72"/>
      <c r="AB8" s="72"/>
      <c r="AC8" s="72"/>
      <c r="AD8" s="73" t="str">
        <f>データ!$M$6</f>
        <v>非設置</v>
      </c>
      <c r="AE8" s="73"/>
      <c r="AF8" s="73"/>
      <c r="AG8" s="73"/>
      <c r="AH8" s="73"/>
      <c r="AI8" s="73"/>
      <c r="AJ8" s="73"/>
      <c r="AK8" s="3"/>
      <c r="AL8" s="67">
        <f>データ!S6</f>
        <v>41680</v>
      </c>
      <c r="AM8" s="67"/>
      <c r="AN8" s="67"/>
      <c r="AO8" s="67"/>
      <c r="AP8" s="67"/>
      <c r="AQ8" s="67"/>
      <c r="AR8" s="67"/>
      <c r="AS8" s="67"/>
      <c r="AT8" s="66">
        <f>データ!T6</f>
        <v>426.31</v>
      </c>
      <c r="AU8" s="66"/>
      <c r="AV8" s="66"/>
      <c r="AW8" s="66"/>
      <c r="AX8" s="66"/>
      <c r="AY8" s="66"/>
      <c r="AZ8" s="66"/>
      <c r="BA8" s="66"/>
      <c r="BB8" s="66">
        <f>データ!U6</f>
        <v>97.77</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3"/>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3"/>
      <c r="BK9" s="3"/>
      <c r="BL9" s="64" t="s">
        <v>20</v>
      </c>
      <c r="BM9" s="65"/>
      <c r="BN9" s="10" t="s">
        <v>21</v>
      </c>
      <c r="BO9" s="11"/>
      <c r="BP9" s="11"/>
      <c r="BQ9" s="11"/>
      <c r="BR9" s="11"/>
      <c r="BS9" s="11"/>
      <c r="BT9" s="11"/>
      <c r="BU9" s="11"/>
      <c r="BV9" s="11"/>
      <c r="BW9" s="11"/>
      <c r="BX9" s="11"/>
      <c r="BY9" s="12"/>
    </row>
    <row r="10" spans="1:78" ht="18.75" customHeight="1" x14ac:dyDescent="0.15">
      <c r="A10" s="2"/>
      <c r="B10" s="66" t="str">
        <f>データ!N6</f>
        <v>-</v>
      </c>
      <c r="C10" s="66"/>
      <c r="D10" s="66"/>
      <c r="E10" s="66"/>
      <c r="F10" s="66"/>
      <c r="G10" s="66"/>
      <c r="H10" s="66"/>
      <c r="I10" s="66">
        <f>データ!O6</f>
        <v>47.4</v>
      </c>
      <c r="J10" s="66"/>
      <c r="K10" s="66"/>
      <c r="L10" s="66"/>
      <c r="M10" s="66"/>
      <c r="N10" s="66"/>
      <c r="O10" s="66"/>
      <c r="P10" s="66">
        <f>データ!P6</f>
        <v>22.17</v>
      </c>
      <c r="Q10" s="66"/>
      <c r="R10" s="66"/>
      <c r="S10" s="66"/>
      <c r="T10" s="66"/>
      <c r="U10" s="66"/>
      <c r="V10" s="66"/>
      <c r="W10" s="66">
        <f>データ!Q6</f>
        <v>77.48</v>
      </c>
      <c r="X10" s="66"/>
      <c r="Y10" s="66"/>
      <c r="Z10" s="66"/>
      <c r="AA10" s="66"/>
      <c r="AB10" s="66"/>
      <c r="AC10" s="66"/>
      <c r="AD10" s="67">
        <f>データ!R6</f>
        <v>2951</v>
      </c>
      <c r="AE10" s="67"/>
      <c r="AF10" s="67"/>
      <c r="AG10" s="67"/>
      <c r="AH10" s="67"/>
      <c r="AI10" s="67"/>
      <c r="AJ10" s="67"/>
      <c r="AK10" s="2"/>
      <c r="AL10" s="67">
        <f>データ!V6</f>
        <v>9196</v>
      </c>
      <c r="AM10" s="67"/>
      <c r="AN10" s="67"/>
      <c r="AO10" s="67"/>
      <c r="AP10" s="67"/>
      <c r="AQ10" s="67"/>
      <c r="AR10" s="67"/>
      <c r="AS10" s="67"/>
      <c r="AT10" s="66">
        <f>データ!W6</f>
        <v>3.3</v>
      </c>
      <c r="AU10" s="66"/>
      <c r="AV10" s="66"/>
      <c r="AW10" s="66"/>
      <c r="AX10" s="66"/>
      <c r="AY10" s="66"/>
      <c r="AZ10" s="66"/>
      <c r="BA10" s="66"/>
      <c r="BB10" s="66">
        <f>データ!X6</f>
        <v>2786.67</v>
      </c>
      <c r="BC10" s="66"/>
      <c r="BD10" s="66"/>
      <c r="BE10" s="66"/>
      <c r="BF10" s="66"/>
      <c r="BG10" s="66"/>
      <c r="BH10" s="66"/>
      <c r="BI10" s="66"/>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121</v>
      </c>
      <c r="BM16" s="49"/>
      <c r="BN16" s="49"/>
      <c r="BO16" s="49"/>
      <c r="BP16" s="49"/>
      <c r="BQ16" s="49"/>
      <c r="BR16" s="49"/>
      <c r="BS16" s="49"/>
      <c r="BT16" s="49"/>
      <c r="BU16" s="49"/>
      <c r="BV16" s="49"/>
      <c r="BW16" s="49"/>
      <c r="BX16" s="49"/>
      <c r="BY16" s="49"/>
      <c r="BZ16" s="5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x14ac:dyDescent="0.15">
      <c r="A34" s="2"/>
      <c r="B34" s="16"/>
      <c r="C34" s="54" t="s">
        <v>27</v>
      </c>
      <c r="D34" s="54"/>
      <c r="E34" s="54"/>
      <c r="F34" s="54"/>
      <c r="G34" s="54"/>
      <c r="H34" s="54"/>
      <c r="I34" s="54"/>
      <c r="J34" s="54"/>
      <c r="K34" s="54"/>
      <c r="L34" s="54"/>
      <c r="M34" s="54"/>
      <c r="N34" s="54"/>
      <c r="O34" s="54"/>
      <c r="P34" s="54"/>
      <c r="Q34" s="19"/>
      <c r="R34" s="54" t="s">
        <v>28</v>
      </c>
      <c r="S34" s="54"/>
      <c r="T34" s="54"/>
      <c r="U34" s="54"/>
      <c r="V34" s="54"/>
      <c r="W34" s="54"/>
      <c r="X34" s="54"/>
      <c r="Y34" s="54"/>
      <c r="Z34" s="54"/>
      <c r="AA34" s="54"/>
      <c r="AB34" s="54"/>
      <c r="AC34" s="54"/>
      <c r="AD34" s="54"/>
      <c r="AE34" s="54"/>
      <c r="AF34" s="19"/>
      <c r="AG34" s="54" t="s">
        <v>29</v>
      </c>
      <c r="AH34" s="54"/>
      <c r="AI34" s="54"/>
      <c r="AJ34" s="54"/>
      <c r="AK34" s="54"/>
      <c r="AL34" s="54"/>
      <c r="AM34" s="54"/>
      <c r="AN34" s="54"/>
      <c r="AO34" s="54"/>
      <c r="AP34" s="54"/>
      <c r="AQ34" s="54"/>
      <c r="AR34" s="54"/>
      <c r="AS34" s="54"/>
      <c r="AT34" s="54"/>
      <c r="AU34" s="19"/>
      <c r="AV34" s="54" t="s">
        <v>30</v>
      </c>
      <c r="AW34" s="54"/>
      <c r="AX34" s="54"/>
      <c r="AY34" s="54"/>
      <c r="AZ34" s="54"/>
      <c r="BA34" s="54"/>
      <c r="BB34" s="54"/>
      <c r="BC34" s="54"/>
      <c r="BD34" s="54"/>
      <c r="BE34" s="54"/>
      <c r="BF34" s="54"/>
      <c r="BG34" s="54"/>
      <c r="BH34" s="54"/>
      <c r="BI34" s="54"/>
      <c r="BJ34" s="18"/>
      <c r="BK34" s="2"/>
      <c r="BL34" s="48"/>
      <c r="BM34" s="49"/>
      <c r="BN34" s="49"/>
      <c r="BO34" s="49"/>
      <c r="BP34" s="49"/>
      <c r="BQ34" s="49"/>
      <c r="BR34" s="49"/>
      <c r="BS34" s="49"/>
      <c r="BT34" s="49"/>
      <c r="BU34" s="49"/>
      <c r="BV34" s="49"/>
      <c r="BW34" s="49"/>
      <c r="BX34" s="49"/>
      <c r="BY34" s="49"/>
      <c r="BZ34" s="50"/>
    </row>
    <row r="35" spans="1:78"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8"/>
      <c r="BM35" s="49"/>
      <c r="BN35" s="49"/>
      <c r="BO35" s="49"/>
      <c r="BP35" s="49"/>
      <c r="BQ35" s="49"/>
      <c r="BR35" s="49"/>
      <c r="BS35" s="49"/>
      <c r="BT35" s="49"/>
      <c r="BU35" s="49"/>
      <c r="BV35" s="49"/>
      <c r="BW35" s="49"/>
      <c r="BX35" s="49"/>
      <c r="BY35" s="49"/>
      <c r="BZ35" s="5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120</v>
      </c>
      <c r="BM47" s="49"/>
      <c r="BN47" s="49"/>
      <c r="BO47" s="49"/>
      <c r="BP47" s="49"/>
      <c r="BQ47" s="49"/>
      <c r="BR47" s="49"/>
      <c r="BS47" s="49"/>
      <c r="BT47" s="49"/>
      <c r="BU47" s="49"/>
      <c r="BV47" s="49"/>
      <c r="BW47" s="49"/>
      <c r="BX47" s="49"/>
      <c r="BY47" s="49"/>
      <c r="BZ47" s="5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15">
      <c r="A56" s="2"/>
      <c r="B56" s="16"/>
      <c r="C56" s="54" t="s">
        <v>32</v>
      </c>
      <c r="D56" s="54"/>
      <c r="E56" s="54"/>
      <c r="F56" s="54"/>
      <c r="G56" s="54"/>
      <c r="H56" s="54"/>
      <c r="I56" s="54"/>
      <c r="J56" s="54"/>
      <c r="K56" s="54"/>
      <c r="L56" s="54"/>
      <c r="M56" s="54"/>
      <c r="N56" s="54"/>
      <c r="O56" s="54"/>
      <c r="P56" s="54"/>
      <c r="Q56" s="19"/>
      <c r="R56" s="54" t="s">
        <v>33</v>
      </c>
      <c r="S56" s="54"/>
      <c r="T56" s="54"/>
      <c r="U56" s="54"/>
      <c r="V56" s="54"/>
      <c r="W56" s="54"/>
      <c r="X56" s="54"/>
      <c r="Y56" s="54"/>
      <c r="Z56" s="54"/>
      <c r="AA56" s="54"/>
      <c r="AB56" s="54"/>
      <c r="AC56" s="54"/>
      <c r="AD56" s="54"/>
      <c r="AE56" s="54"/>
      <c r="AF56" s="19"/>
      <c r="AG56" s="54" t="s">
        <v>34</v>
      </c>
      <c r="AH56" s="54"/>
      <c r="AI56" s="54"/>
      <c r="AJ56" s="54"/>
      <c r="AK56" s="54"/>
      <c r="AL56" s="54"/>
      <c r="AM56" s="54"/>
      <c r="AN56" s="54"/>
      <c r="AO56" s="54"/>
      <c r="AP56" s="54"/>
      <c r="AQ56" s="54"/>
      <c r="AR56" s="54"/>
      <c r="AS56" s="54"/>
      <c r="AT56" s="54"/>
      <c r="AU56" s="19"/>
      <c r="AV56" s="54" t="s">
        <v>35</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122</v>
      </c>
      <c r="BM66" s="49"/>
      <c r="BN66" s="49"/>
      <c r="BO66" s="49"/>
      <c r="BP66" s="49"/>
      <c r="BQ66" s="49"/>
      <c r="BR66" s="49"/>
      <c r="BS66" s="49"/>
      <c r="BT66" s="49"/>
      <c r="BU66" s="49"/>
      <c r="BV66" s="49"/>
      <c r="BW66" s="49"/>
      <c r="BX66" s="49"/>
      <c r="BY66" s="49"/>
      <c r="BZ66" s="5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15">
      <c r="A79" s="2"/>
      <c r="B79" s="16"/>
      <c r="C79" s="54" t="s">
        <v>38</v>
      </c>
      <c r="D79" s="54"/>
      <c r="E79" s="54"/>
      <c r="F79" s="54"/>
      <c r="G79" s="54"/>
      <c r="H79" s="54"/>
      <c r="I79" s="54"/>
      <c r="J79" s="54"/>
      <c r="K79" s="54"/>
      <c r="L79" s="54"/>
      <c r="M79" s="54"/>
      <c r="N79" s="54"/>
      <c r="O79" s="54"/>
      <c r="P79" s="54"/>
      <c r="Q79" s="54"/>
      <c r="R79" s="54"/>
      <c r="S79" s="54"/>
      <c r="T79" s="54"/>
      <c r="U79" s="19"/>
      <c r="V79" s="19"/>
      <c r="W79" s="54" t="s">
        <v>39</v>
      </c>
      <c r="X79" s="54"/>
      <c r="Y79" s="54"/>
      <c r="Z79" s="54"/>
      <c r="AA79" s="54"/>
      <c r="AB79" s="54"/>
      <c r="AC79" s="54"/>
      <c r="AD79" s="54"/>
      <c r="AE79" s="54"/>
      <c r="AF79" s="54"/>
      <c r="AG79" s="54"/>
      <c r="AH79" s="54"/>
      <c r="AI79" s="54"/>
      <c r="AJ79" s="54"/>
      <c r="AK79" s="54"/>
      <c r="AL79" s="54"/>
      <c r="AM79" s="54"/>
      <c r="AN79" s="54"/>
      <c r="AO79" s="19"/>
      <c r="AP79" s="19"/>
      <c r="AQ79" s="54" t="s">
        <v>40</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【102.38】</v>
      </c>
      <c r="F86" s="26" t="str">
        <f>データ!AT6</f>
        <v>【102.97】</v>
      </c>
      <c r="G86" s="26" t="str">
        <f>データ!BE6</f>
        <v>【54.73】</v>
      </c>
      <c r="H86" s="26" t="str">
        <f>データ!BP6</f>
        <v>【1,225.44】</v>
      </c>
      <c r="I86" s="26" t="str">
        <f>データ!CA6</f>
        <v>【75.58】</v>
      </c>
      <c r="J86" s="26" t="str">
        <f>データ!CL6</f>
        <v>【215.23】</v>
      </c>
      <c r="K86" s="26" t="str">
        <f>データ!CW6</f>
        <v>【42.66】</v>
      </c>
      <c r="L86" s="26" t="str">
        <f>データ!DH6</f>
        <v>【82.67】</v>
      </c>
      <c r="M86" s="26" t="str">
        <f>データ!DS6</f>
        <v>【24.65】</v>
      </c>
      <c r="N86" s="26" t="str">
        <f>データ!ED6</f>
        <v>【0.00】</v>
      </c>
      <c r="O86" s="26" t="str">
        <f>データ!EO6</f>
        <v>【0.10】</v>
      </c>
    </row>
  </sheetData>
  <sheetProtection algorithmName="SHA-512" hashValue="vcjtgcDE6dh2AwsumAqt4L3etEBz3Zq2gBlz9kKsDsfXf+Lz9XBG6zkom3egXO9npshdKS9PF7Rk9sS/RUjtQQ==" saltValue="CVTgVKq+cyglP5skLZB8SA=="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162078</v>
      </c>
      <c r="D6" s="33">
        <f t="shared" si="3"/>
        <v>46</v>
      </c>
      <c r="E6" s="33">
        <f t="shared" si="3"/>
        <v>17</v>
      </c>
      <c r="F6" s="33">
        <f t="shared" si="3"/>
        <v>4</v>
      </c>
      <c r="G6" s="33">
        <f t="shared" si="3"/>
        <v>0</v>
      </c>
      <c r="H6" s="33" t="str">
        <f t="shared" si="3"/>
        <v>富山県　黒部市</v>
      </c>
      <c r="I6" s="33" t="str">
        <f t="shared" si="3"/>
        <v>法適用</v>
      </c>
      <c r="J6" s="33" t="str">
        <f t="shared" si="3"/>
        <v>下水道事業</v>
      </c>
      <c r="K6" s="33" t="str">
        <f t="shared" si="3"/>
        <v>特定環境保全公共下水道</v>
      </c>
      <c r="L6" s="33" t="str">
        <f t="shared" si="3"/>
        <v>D1</v>
      </c>
      <c r="M6" s="33" t="str">
        <f t="shared" si="3"/>
        <v>非設置</v>
      </c>
      <c r="N6" s="34" t="str">
        <f t="shared" si="3"/>
        <v>-</v>
      </c>
      <c r="O6" s="34">
        <f t="shared" si="3"/>
        <v>47.4</v>
      </c>
      <c r="P6" s="34">
        <f t="shared" si="3"/>
        <v>22.17</v>
      </c>
      <c r="Q6" s="34">
        <f t="shared" si="3"/>
        <v>77.48</v>
      </c>
      <c r="R6" s="34">
        <f t="shared" si="3"/>
        <v>2951</v>
      </c>
      <c r="S6" s="34">
        <f t="shared" si="3"/>
        <v>41680</v>
      </c>
      <c r="T6" s="34">
        <f t="shared" si="3"/>
        <v>426.31</v>
      </c>
      <c r="U6" s="34">
        <f t="shared" si="3"/>
        <v>97.77</v>
      </c>
      <c r="V6" s="34">
        <f t="shared" si="3"/>
        <v>9196</v>
      </c>
      <c r="W6" s="34">
        <f t="shared" si="3"/>
        <v>3.3</v>
      </c>
      <c r="X6" s="34">
        <f t="shared" si="3"/>
        <v>2786.67</v>
      </c>
      <c r="Y6" s="35">
        <f>IF(Y7="",NA(),Y7)</f>
        <v>100.73</v>
      </c>
      <c r="Z6" s="35">
        <f t="shared" ref="Z6:AH6" si="4">IF(Z7="",NA(),Z7)</f>
        <v>95.22</v>
      </c>
      <c r="AA6" s="35">
        <f t="shared" si="4"/>
        <v>100.2</v>
      </c>
      <c r="AB6" s="35">
        <f t="shared" si="4"/>
        <v>103.74</v>
      </c>
      <c r="AC6" s="35">
        <f t="shared" si="4"/>
        <v>101.18</v>
      </c>
      <c r="AD6" s="35">
        <f t="shared" si="4"/>
        <v>96.59</v>
      </c>
      <c r="AE6" s="35">
        <f t="shared" si="4"/>
        <v>101.24</v>
      </c>
      <c r="AF6" s="35">
        <f t="shared" si="4"/>
        <v>100.94</v>
      </c>
      <c r="AG6" s="35">
        <f t="shared" si="4"/>
        <v>101.17</v>
      </c>
      <c r="AH6" s="35">
        <f t="shared" si="4"/>
        <v>103.61</v>
      </c>
      <c r="AI6" s="34" t="str">
        <f>IF(AI7="","",IF(AI7="-","【-】","【"&amp;SUBSTITUTE(TEXT(AI7,"#,##0.00"),"-","△")&amp;"】"))</f>
        <v>【102.38】</v>
      </c>
      <c r="AJ6" s="34">
        <f>IF(AJ7="",NA(),AJ7)</f>
        <v>0</v>
      </c>
      <c r="AK6" s="34">
        <f t="shared" ref="AK6:AS6" si="5">IF(AK7="",NA(),AK7)</f>
        <v>0</v>
      </c>
      <c r="AL6" s="34">
        <f t="shared" si="5"/>
        <v>0</v>
      </c>
      <c r="AM6" s="34">
        <f t="shared" si="5"/>
        <v>0</v>
      </c>
      <c r="AN6" s="34">
        <f t="shared" si="5"/>
        <v>0</v>
      </c>
      <c r="AO6" s="35">
        <f t="shared" si="5"/>
        <v>232.81</v>
      </c>
      <c r="AP6" s="35">
        <f t="shared" si="5"/>
        <v>184.13</v>
      </c>
      <c r="AQ6" s="35">
        <f t="shared" si="5"/>
        <v>101.85</v>
      </c>
      <c r="AR6" s="35">
        <f t="shared" si="5"/>
        <v>68.930000000000007</v>
      </c>
      <c r="AS6" s="35">
        <f t="shared" si="5"/>
        <v>80.63</v>
      </c>
      <c r="AT6" s="34" t="str">
        <f>IF(AT7="","",IF(AT7="-","【-】","【"&amp;SUBSTITUTE(TEXT(AT7,"#,##0.00"),"-","△")&amp;"】"))</f>
        <v>【102.97】</v>
      </c>
      <c r="AU6" s="35">
        <f>IF(AU7="",NA(),AU7)</f>
        <v>549.14</v>
      </c>
      <c r="AV6" s="35">
        <f t="shared" ref="AV6:BD6" si="6">IF(AV7="",NA(),AV7)</f>
        <v>121.54</v>
      </c>
      <c r="AW6" s="35">
        <f t="shared" si="6"/>
        <v>205.94</v>
      </c>
      <c r="AX6" s="35">
        <f t="shared" si="6"/>
        <v>190.57</v>
      </c>
      <c r="AY6" s="35">
        <f t="shared" si="6"/>
        <v>160.91999999999999</v>
      </c>
      <c r="AZ6" s="35">
        <f t="shared" si="6"/>
        <v>290.19</v>
      </c>
      <c r="BA6" s="35">
        <f t="shared" si="6"/>
        <v>63.22</v>
      </c>
      <c r="BB6" s="35">
        <f t="shared" si="6"/>
        <v>49.07</v>
      </c>
      <c r="BC6" s="35">
        <f t="shared" si="6"/>
        <v>70.42</v>
      </c>
      <c r="BD6" s="35">
        <f t="shared" si="6"/>
        <v>70.92</v>
      </c>
      <c r="BE6" s="34" t="str">
        <f>IF(BE7="","",IF(BE7="-","【-】","【"&amp;SUBSTITUTE(TEXT(BE7,"#,##0.00"),"-","△")&amp;"】"))</f>
        <v>【54.73】</v>
      </c>
      <c r="BF6" s="35">
        <f>IF(BF7="",NA(),BF7)</f>
        <v>2191.38</v>
      </c>
      <c r="BG6" s="35">
        <f t="shared" ref="BG6:BO6" si="7">IF(BG7="",NA(),BG7)</f>
        <v>2221.02</v>
      </c>
      <c r="BH6" s="35">
        <f t="shared" si="7"/>
        <v>2111.39</v>
      </c>
      <c r="BI6" s="35">
        <f t="shared" si="7"/>
        <v>1797.67</v>
      </c>
      <c r="BJ6" s="35">
        <f t="shared" si="7"/>
        <v>1618.38</v>
      </c>
      <c r="BK6" s="35">
        <f t="shared" si="7"/>
        <v>1569.13</v>
      </c>
      <c r="BL6" s="35">
        <f t="shared" si="7"/>
        <v>1436</v>
      </c>
      <c r="BM6" s="35">
        <f t="shared" si="7"/>
        <v>1434.89</v>
      </c>
      <c r="BN6" s="35">
        <f t="shared" si="7"/>
        <v>1467.94</v>
      </c>
      <c r="BO6" s="35">
        <f t="shared" si="7"/>
        <v>1144.94</v>
      </c>
      <c r="BP6" s="34" t="str">
        <f>IF(BP7="","",IF(BP7="-","【-】","【"&amp;SUBSTITUTE(TEXT(BP7,"#,##0.00"),"-","△")&amp;"】"))</f>
        <v>【1,225.44】</v>
      </c>
      <c r="BQ6" s="35">
        <f>IF(BQ7="",NA(),BQ7)</f>
        <v>48.76</v>
      </c>
      <c r="BR6" s="35">
        <f t="shared" ref="BR6:BZ6" si="8">IF(BR7="",NA(),BR7)</f>
        <v>76.430000000000007</v>
      </c>
      <c r="BS6" s="35">
        <f t="shared" si="8"/>
        <v>82.4</v>
      </c>
      <c r="BT6" s="35">
        <f t="shared" si="8"/>
        <v>96.97</v>
      </c>
      <c r="BU6" s="35">
        <f t="shared" si="8"/>
        <v>86.79</v>
      </c>
      <c r="BV6" s="35">
        <f t="shared" si="8"/>
        <v>64.63</v>
      </c>
      <c r="BW6" s="35">
        <f t="shared" si="8"/>
        <v>66.56</v>
      </c>
      <c r="BX6" s="35">
        <f t="shared" si="8"/>
        <v>66.22</v>
      </c>
      <c r="BY6" s="35">
        <f t="shared" si="8"/>
        <v>83.3</v>
      </c>
      <c r="BZ6" s="35">
        <f t="shared" si="8"/>
        <v>88.16</v>
      </c>
      <c r="CA6" s="34" t="str">
        <f>IF(CA7="","",IF(CA7="-","【-】","【"&amp;SUBSTITUTE(TEXT(CA7,"#,##0.00"),"-","△")&amp;"】"))</f>
        <v>【75.58】</v>
      </c>
      <c r="CB6" s="35">
        <f>IF(CB7="",NA(),CB7)</f>
        <v>228.3</v>
      </c>
      <c r="CC6" s="35">
        <f t="shared" ref="CC6:CK6" si="9">IF(CC7="",NA(),CC7)</f>
        <v>149.26</v>
      </c>
      <c r="CD6" s="35">
        <f t="shared" si="9"/>
        <v>130.63999999999999</v>
      </c>
      <c r="CE6" s="35">
        <f t="shared" si="9"/>
        <v>127.53</v>
      </c>
      <c r="CF6" s="35">
        <f t="shared" si="9"/>
        <v>150</v>
      </c>
      <c r="CG6" s="35">
        <f t="shared" si="9"/>
        <v>245.75</v>
      </c>
      <c r="CH6" s="35">
        <f t="shared" si="9"/>
        <v>244.29</v>
      </c>
      <c r="CI6" s="35">
        <f t="shared" si="9"/>
        <v>246.72</v>
      </c>
      <c r="CJ6" s="35">
        <f t="shared" si="9"/>
        <v>184.56</v>
      </c>
      <c r="CK6" s="35">
        <f t="shared" si="9"/>
        <v>173.89</v>
      </c>
      <c r="CL6" s="34" t="str">
        <f>IF(CL7="","",IF(CL7="-","【-】","【"&amp;SUBSTITUTE(TEXT(CL7,"#,##0.00"),"-","△")&amp;"】"))</f>
        <v>【215.23】</v>
      </c>
      <c r="CM6" s="35">
        <f>IF(CM7="",NA(),CM7)</f>
        <v>38.68</v>
      </c>
      <c r="CN6" s="35">
        <f t="shared" ref="CN6:CV6" si="10">IF(CN7="",NA(),CN7)</f>
        <v>38.76</v>
      </c>
      <c r="CO6" s="35">
        <f t="shared" si="10"/>
        <v>41.22</v>
      </c>
      <c r="CP6" s="35">
        <f t="shared" si="10"/>
        <v>38.72</v>
      </c>
      <c r="CQ6" s="35">
        <f t="shared" si="10"/>
        <v>43.49</v>
      </c>
      <c r="CR6" s="35">
        <f t="shared" si="10"/>
        <v>43.65</v>
      </c>
      <c r="CS6" s="35">
        <f t="shared" si="10"/>
        <v>43.58</v>
      </c>
      <c r="CT6" s="35">
        <f t="shared" si="10"/>
        <v>41.35</v>
      </c>
      <c r="CU6" s="35">
        <f t="shared" si="10"/>
        <v>43.18</v>
      </c>
      <c r="CV6" s="35">
        <f t="shared" si="10"/>
        <v>42.38</v>
      </c>
      <c r="CW6" s="34" t="str">
        <f>IF(CW7="","",IF(CW7="-","【-】","【"&amp;SUBSTITUTE(TEXT(CW7,"#,##0.00"),"-","△")&amp;"】"))</f>
        <v>【42.66】</v>
      </c>
      <c r="CX6" s="35">
        <f>IF(CX7="",NA(),CX7)</f>
        <v>87.71</v>
      </c>
      <c r="CY6" s="35">
        <f t="shared" ref="CY6:DG6" si="11">IF(CY7="",NA(),CY7)</f>
        <v>88.54</v>
      </c>
      <c r="CZ6" s="35">
        <f t="shared" si="11"/>
        <v>89.93</v>
      </c>
      <c r="DA6" s="35">
        <f t="shared" si="11"/>
        <v>90.06</v>
      </c>
      <c r="DB6" s="35">
        <f t="shared" si="11"/>
        <v>90.93</v>
      </c>
      <c r="DC6" s="35">
        <f t="shared" si="11"/>
        <v>82.2</v>
      </c>
      <c r="DD6" s="35">
        <f t="shared" si="11"/>
        <v>82.35</v>
      </c>
      <c r="DE6" s="35">
        <f t="shared" si="11"/>
        <v>82.9</v>
      </c>
      <c r="DF6" s="35">
        <f t="shared" si="11"/>
        <v>86.43</v>
      </c>
      <c r="DG6" s="35">
        <f t="shared" si="11"/>
        <v>87.01</v>
      </c>
      <c r="DH6" s="34" t="str">
        <f>IF(DH7="","",IF(DH7="-","【-】","【"&amp;SUBSTITUTE(TEXT(DH7,"#,##0.00"),"-","△")&amp;"】"))</f>
        <v>【82.67】</v>
      </c>
      <c r="DI6" s="35">
        <f>IF(DI7="",NA(),DI7)</f>
        <v>6.72</v>
      </c>
      <c r="DJ6" s="35">
        <f t="shared" ref="DJ6:DR6" si="12">IF(DJ7="",NA(),DJ7)</f>
        <v>13.07</v>
      </c>
      <c r="DK6" s="35">
        <f t="shared" si="12"/>
        <v>15.19</v>
      </c>
      <c r="DL6" s="35">
        <f t="shared" si="12"/>
        <v>17.41</v>
      </c>
      <c r="DM6" s="35">
        <f t="shared" si="12"/>
        <v>19.190000000000001</v>
      </c>
      <c r="DN6" s="35">
        <f t="shared" si="12"/>
        <v>13.6</v>
      </c>
      <c r="DO6" s="35">
        <f t="shared" si="12"/>
        <v>22.34</v>
      </c>
      <c r="DP6" s="35">
        <f t="shared" si="12"/>
        <v>22.79</v>
      </c>
      <c r="DQ6" s="35">
        <f t="shared" si="12"/>
        <v>28.48</v>
      </c>
      <c r="DR6" s="35">
        <f t="shared" si="12"/>
        <v>28.59</v>
      </c>
      <c r="DS6" s="34" t="str">
        <f>IF(DS7="","",IF(DS7="-","【-】","【"&amp;SUBSTITUTE(TEXT(DS7,"#,##0.00"),"-","△")&amp;"】"))</f>
        <v>【24.65】</v>
      </c>
      <c r="DT6" s="34">
        <f>IF(DT7="",NA(),DT7)</f>
        <v>0</v>
      </c>
      <c r="DU6" s="34">
        <f t="shared" ref="DU6:EC6" si="13">IF(DU7="",NA(),DU7)</f>
        <v>0</v>
      </c>
      <c r="DV6" s="34">
        <f t="shared" si="13"/>
        <v>0</v>
      </c>
      <c r="DW6" s="34">
        <f t="shared" si="13"/>
        <v>0</v>
      </c>
      <c r="DX6" s="34">
        <f t="shared" si="13"/>
        <v>0</v>
      </c>
      <c r="DY6" s="34">
        <f t="shared" si="13"/>
        <v>0</v>
      </c>
      <c r="DZ6" s="34">
        <f t="shared" si="13"/>
        <v>0</v>
      </c>
      <c r="EA6" s="35">
        <f t="shared" si="13"/>
        <v>0.04</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4">
        <f t="shared" si="14"/>
        <v>0</v>
      </c>
      <c r="EJ6" s="35">
        <f t="shared" si="14"/>
        <v>0.05</v>
      </c>
      <c r="EK6" s="35">
        <f t="shared" si="14"/>
        <v>0.04</v>
      </c>
      <c r="EL6" s="35">
        <f t="shared" si="14"/>
        <v>7.0000000000000007E-2</v>
      </c>
      <c r="EM6" s="35">
        <f t="shared" si="14"/>
        <v>0.04</v>
      </c>
      <c r="EN6" s="35">
        <f t="shared" si="14"/>
        <v>0.15</v>
      </c>
      <c r="EO6" s="34" t="str">
        <f>IF(EO7="","",IF(EO7="-","【-】","【"&amp;SUBSTITUTE(TEXT(EO7,"#,##0.00"),"-","△")&amp;"】"))</f>
        <v>【0.10】</v>
      </c>
    </row>
    <row r="7" spans="1:148" s="36" customFormat="1" x14ac:dyDescent="0.15">
      <c r="A7" s="28"/>
      <c r="B7" s="37">
        <v>2017</v>
      </c>
      <c r="C7" s="37">
        <v>162078</v>
      </c>
      <c r="D7" s="37">
        <v>46</v>
      </c>
      <c r="E7" s="37">
        <v>17</v>
      </c>
      <c r="F7" s="37">
        <v>4</v>
      </c>
      <c r="G7" s="37">
        <v>0</v>
      </c>
      <c r="H7" s="37" t="s">
        <v>108</v>
      </c>
      <c r="I7" s="37" t="s">
        <v>109</v>
      </c>
      <c r="J7" s="37" t="s">
        <v>110</v>
      </c>
      <c r="K7" s="37" t="s">
        <v>111</v>
      </c>
      <c r="L7" s="37" t="s">
        <v>112</v>
      </c>
      <c r="M7" s="37" t="s">
        <v>113</v>
      </c>
      <c r="N7" s="38" t="s">
        <v>114</v>
      </c>
      <c r="O7" s="38">
        <v>47.4</v>
      </c>
      <c r="P7" s="38">
        <v>22.17</v>
      </c>
      <c r="Q7" s="38">
        <v>77.48</v>
      </c>
      <c r="R7" s="38">
        <v>2951</v>
      </c>
      <c r="S7" s="38">
        <v>41680</v>
      </c>
      <c r="T7" s="38">
        <v>426.31</v>
      </c>
      <c r="U7" s="38">
        <v>97.77</v>
      </c>
      <c r="V7" s="38">
        <v>9196</v>
      </c>
      <c r="W7" s="38">
        <v>3.3</v>
      </c>
      <c r="X7" s="38">
        <v>2786.67</v>
      </c>
      <c r="Y7" s="38">
        <v>100.73</v>
      </c>
      <c r="Z7" s="38">
        <v>95.22</v>
      </c>
      <c r="AA7" s="38">
        <v>100.2</v>
      </c>
      <c r="AB7" s="38">
        <v>103.74</v>
      </c>
      <c r="AC7" s="38">
        <v>101.18</v>
      </c>
      <c r="AD7" s="38">
        <v>96.59</v>
      </c>
      <c r="AE7" s="38">
        <v>101.24</v>
      </c>
      <c r="AF7" s="38">
        <v>100.94</v>
      </c>
      <c r="AG7" s="38">
        <v>101.17</v>
      </c>
      <c r="AH7" s="38">
        <v>103.61</v>
      </c>
      <c r="AI7" s="38">
        <v>102.38</v>
      </c>
      <c r="AJ7" s="38">
        <v>0</v>
      </c>
      <c r="AK7" s="38">
        <v>0</v>
      </c>
      <c r="AL7" s="38">
        <v>0</v>
      </c>
      <c r="AM7" s="38">
        <v>0</v>
      </c>
      <c r="AN7" s="38">
        <v>0</v>
      </c>
      <c r="AO7" s="38">
        <v>232.81</v>
      </c>
      <c r="AP7" s="38">
        <v>184.13</v>
      </c>
      <c r="AQ7" s="38">
        <v>101.85</v>
      </c>
      <c r="AR7" s="38">
        <v>68.930000000000007</v>
      </c>
      <c r="AS7" s="38">
        <v>80.63</v>
      </c>
      <c r="AT7" s="38">
        <v>102.97</v>
      </c>
      <c r="AU7" s="38">
        <v>549.14</v>
      </c>
      <c r="AV7" s="38">
        <v>121.54</v>
      </c>
      <c r="AW7" s="38">
        <v>205.94</v>
      </c>
      <c r="AX7" s="38">
        <v>190.57</v>
      </c>
      <c r="AY7" s="38">
        <v>160.91999999999999</v>
      </c>
      <c r="AZ7" s="38">
        <v>290.19</v>
      </c>
      <c r="BA7" s="38">
        <v>63.22</v>
      </c>
      <c r="BB7" s="38">
        <v>49.07</v>
      </c>
      <c r="BC7" s="38">
        <v>70.42</v>
      </c>
      <c r="BD7" s="38">
        <v>70.92</v>
      </c>
      <c r="BE7" s="38">
        <v>54.73</v>
      </c>
      <c r="BF7" s="38">
        <v>2191.38</v>
      </c>
      <c r="BG7" s="38">
        <v>2221.02</v>
      </c>
      <c r="BH7" s="38">
        <v>2111.39</v>
      </c>
      <c r="BI7" s="38">
        <v>1797.67</v>
      </c>
      <c r="BJ7" s="38">
        <v>1618.38</v>
      </c>
      <c r="BK7" s="38">
        <v>1569.13</v>
      </c>
      <c r="BL7" s="38">
        <v>1436</v>
      </c>
      <c r="BM7" s="38">
        <v>1434.89</v>
      </c>
      <c r="BN7" s="38">
        <v>1467.94</v>
      </c>
      <c r="BO7" s="38">
        <v>1144.94</v>
      </c>
      <c r="BP7" s="38">
        <v>1225.44</v>
      </c>
      <c r="BQ7" s="38">
        <v>48.76</v>
      </c>
      <c r="BR7" s="38">
        <v>76.430000000000007</v>
      </c>
      <c r="BS7" s="38">
        <v>82.4</v>
      </c>
      <c r="BT7" s="38">
        <v>96.97</v>
      </c>
      <c r="BU7" s="38">
        <v>86.79</v>
      </c>
      <c r="BV7" s="38">
        <v>64.63</v>
      </c>
      <c r="BW7" s="38">
        <v>66.56</v>
      </c>
      <c r="BX7" s="38">
        <v>66.22</v>
      </c>
      <c r="BY7" s="38">
        <v>83.3</v>
      </c>
      <c r="BZ7" s="38">
        <v>88.16</v>
      </c>
      <c r="CA7" s="38">
        <v>75.58</v>
      </c>
      <c r="CB7" s="38">
        <v>228.3</v>
      </c>
      <c r="CC7" s="38">
        <v>149.26</v>
      </c>
      <c r="CD7" s="38">
        <v>130.63999999999999</v>
      </c>
      <c r="CE7" s="38">
        <v>127.53</v>
      </c>
      <c r="CF7" s="38">
        <v>150</v>
      </c>
      <c r="CG7" s="38">
        <v>245.75</v>
      </c>
      <c r="CH7" s="38">
        <v>244.29</v>
      </c>
      <c r="CI7" s="38">
        <v>246.72</v>
      </c>
      <c r="CJ7" s="38">
        <v>184.56</v>
      </c>
      <c r="CK7" s="38">
        <v>173.89</v>
      </c>
      <c r="CL7" s="38">
        <v>215.23</v>
      </c>
      <c r="CM7" s="38">
        <v>38.68</v>
      </c>
      <c r="CN7" s="38">
        <v>38.76</v>
      </c>
      <c r="CO7" s="38">
        <v>41.22</v>
      </c>
      <c r="CP7" s="38">
        <v>38.72</v>
      </c>
      <c r="CQ7" s="38">
        <v>43.49</v>
      </c>
      <c r="CR7" s="38">
        <v>43.65</v>
      </c>
      <c r="CS7" s="38">
        <v>43.58</v>
      </c>
      <c r="CT7" s="38">
        <v>41.35</v>
      </c>
      <c r="CU7" s="38">
        <v>43.18</v>
      </c>
      <c r="CV7" s="38">
        <v>42.38</v>
      </c>
      <c r="CW7" s="38">
        <v>42.66</v>
      </c>
      <c r="CX7" s="38">
        <v>87.71</v>
      </c>
      <c r="CY7" s="38">
        <v>88.54</v>
      </c>
      <c r="CZ7" s="38">
        <v>89.93</v>
      </c>
      <c r="DA7" s="38">
        <v>90.06</v>
      </c>
      <c r="DB7" s="38">
        <v>90.93</v>
      </c>
      <c r="DC7" s="38">
        <v>82.2</v>
      </c>
      <c r="DD7" s="38">
        <v>82.35</v>
      </c>
      <c r="DE7" s="38">
        <v>82.9</v>
      </c>
      <c r="DF7" s="38">
        <v>86.43</v>
      </c>
      <c r="DG7" s="38">
        <v>87.01</v>
      </c>
      <c r="DH7" s="38">
        <v>82.67</v>
      </c>
      <c r="DI7" s="38">
        <v>6.72</v>
      </c>
      <c r="DJ7" s="38">
        <v>13.07</v>
      </c>
      <c r="DK7" s="38">
        <v>15.19</v>
      </c>
      <c r="DL7" s="38">
        <v>17.41</v>
      </c>
      <c r="DM7" s="38">
        <v>19.190000000000001</v>
      </c>
      <c r="DN7" s="38">
        <v>13.6</v>
      </c>
      <c r="DO7" s="38">
        <v>22.34</v>
      </c>
      <c r="DP7" s="38">
        <v>22.79</v>
      </c>
      <c r="DQ7" s="38">
        <v>28.48</v>
      </c>
      <c r="DR7" s="38">
        <v>28.59</v>
      </c>
      <c r="DS7" s="38">
        <v>24.65</v>
      </c>
      <c r="DT7" s="38">
        <v>0</v>
      </c>
      <c r="DU7" s="38">
        <v>0</v>
      </c>
      <c r="DV7" s="38">
        <v>0</v>
      </c>
      <c r="DW7" s="38">
        <v>0</v>
      </c>
      <c r="DX7" s="38">
        <v>0</v>
      </c>
      <c r="DY7" s="38">
        <v>0</v>
      </c>
      <c r="DZ7" s="38">
        <v>0</v>
      </c>
      <c r="EA7" s="38">
        <v>0.04</v>
      </c>
      <c r="EB7" s="38">
        <v>0</v>
      </c>
      <c r="EC7" s="38">
        <v>0</v>
      </c>
      <c r="ED7" s="38">
        <v>0</v>
      </c>
      <c r="EE7" s="38">
        <v>0</v>
      </c>
      <c r="EF7" s="38">
        <v>0</v>
      </c>
      <c r="EG7" s="38">
        <v>0</v>
      </c>
      <c r="EH7" s="38">
        <v>0</v>
      </c>
      <c r="EI7" s="38">
        <v>0</v>
      </c>
      <c r="EJ7" s="38">
        <v>0.05</v>
      </c>
      <c r="EK7" s="38">
        <v>0.04</v>
      </c>
      <c r="EL7" s="38">
        <v>7.0000000000000007E-2</v>
      </c>
      <c r="EM7" s="38">
        <v>0.04</v>
      </c>
      <c r="EN7" s="38">
        <v>0.15</v>
      </c>
      <c r="EO7" s="38">
        <v>0.1</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伊東 昭英</cp:lastModifiedBy>
  <dcterms:created xsi:type="dcterms:W3CDTF">2018-12-03T08:52:48Z</dcterms:created>
  <dcterms:modified xsi:type="dcterms:W3CDTF">2019-01-31T00:00:51Z</dcterms:modified>
  <cp:category/>
</cp:coreProperties>
</file>