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0103共通財務\下水道事業\財政課・県市町村支援課照会（H25~）\H30財政課照会\公営企業に係る経営比較分析表（平成29年度決算）の分析等について\下水道\"/>
    </mc:Choice>
  </mc:AlternateContent>
  <workbookProtection workbookAlgorithmName="SHA-512" workbookHashValue="A0ZYdhY/+S9nLjTfvRLwoBekpTSc+BsAcLjHxx2g2yyYoyR8hTohQqw0HDlt8pMi/eZ27ibkHQtlMOA9y7Lm/g==" workbookSaltValue="V7ty7Ou7Y8N/buX5p87nF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<sst xmlns="http://schemas.openxmlformats.org/spreadsheetml/2006/main" count="235" uniqueCount="123">
  <si>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</si>
  <si>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</si>
  <si>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</si>
  <si>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</si>
  <si>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</si>
  <si>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</si>
  <si>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</si>
  <si>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</si>
  <si>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</si>
  <si>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</si>
  <si>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</si>
  <si>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</si>
  <si>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</si>
  <si>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</si>
  <si>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</si>
  <si>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</si>
  <si>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</si>
  <si>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</si>
  <si>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</si>
  <si>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</si>
  <si>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</si>
  <si>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</si>
  <si>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</si>
  <si>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</si>
  <si>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</si>
  <si>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</si>
  <si>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</si>
  <si>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</si>
  <si>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</si>
  <si>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</si>
  <si>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</si>
  <si>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</si>
  <si>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</si>
  <si>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</si>
  <si>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</si>
  <si>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</si>
  <si>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</si>
  <si>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</si>
  <si>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</si>
  <si>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</si>
  <si>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</si>
  <si>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</si>
  <si>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</si>
  <si>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</si>
  <si>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</si>
  <si>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</si>
  <si>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</si>
  <si>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</si>
  <si>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</si>
  <si>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</si>
  <si>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</si>
  <si>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</si>
  <si>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</si>
  <si>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</si>
  <si>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</si>
  <si>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</si>
  <si>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</si>
  <si>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</si>
  <si>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</si>
  <si>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</si>
  <si>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</si>
  <si>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</si>
  <si>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</si>
  <si>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</si>
  <si>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</si>
  <si>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</si>
  <si>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</si>
  <si>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</si>
  <si>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</si>
  <si>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</si>
  <si>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</si>
  <si>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</si>
  <si>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</si>
  <si>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</si>
  <si>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</si>
  <si>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</si>
  <si>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</si>
  <si>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</si>
  <si>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</si>
  <si>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</si>
  <si>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</si>
  <si>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</si>
  <si>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</si>
  <si>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</si>
  <si>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</si>
  <si>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</si>
  <si>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</si>
  <si>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</si>
  <si>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</si>
  <si>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</si>
  <si>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</si>
  <si>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</si>
  <si>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</si>
  <si>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</si>
  <si>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</si>
  <si>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</si>
  <si>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</si>
  <si>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</si>
  <si>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</si>
  <si>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</si>
  <si>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</si>
  <si>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</si>
  <si>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</si>
  <si>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</si>
  <si>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</si>
  <si>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</si>
  <si>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</si>
  <si>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</si>
  <si>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</si>
  <si>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</si>
  <si>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</si>
  <si>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</si>
  <si>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</si>
  <si>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</si>
  <si>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</si>
  <si>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</si>
  <si>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</si>
  <si>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</si>
  <si>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</si>
  <si>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</si>
  <si>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当市における下水道事業の創設は平成2年であることから、法定耐用年数を経過した管渠等はない。
　　　　　　　　　　　　　　　　　　　　　　　　　　　　　　　　　　　　　　　　　　　　　　　　　　　　　　　　　　　　　　　　　しかし一部の処理場においては機械の不具合が生じており、近い将来に修繕の必要がある。
将来の施設の更新に備え、財源の確保に努めるとともに、経営に与える影響等を分析し、必要に応じて経営改善の実施や投資計画等の見直しを行う必要がある。</t>
    <rPh sb="114" eb="116">
      <t>イチブ</t>
    </rPh>
    <rPh sb="117" eb="119">
      <t>ショリ</t>
    </rPh>
    <rPh sb="119" eb="120">
      <t>ジョウ</t>
    </rPh>
    <rPh sb="125" eb="127">
      <t>キカイ</t>
    </rPh>
    <rPh sb="128" eb="131">
      <t>フグアイ</t>
    </rPh>
    <rPh sb="132" eb="133">
      <t>ショウ</t>
    </rPh>
    <rPh sb="138" eb="139">
      <t>チカ</t>
    </rPh>
    <rPh sb="140" eb="142">
      <t>ショウライ</t>
    </rPh>
    <rPh sb="143" eb="145">
      <t>シュウゼン</t>
    </rPh>
    <rPh sb="146" eb="148">
      <t>ヒツヨウ</t>
    </rPh>
    <phoneticPr fontId="4"/>
  </si>
  <si>
    <t>経営改善に向けた方向性として、将来の人口減少による使用料収入の減、施設の老朽化等に伴う更新に備えた財源の確保を図る観点から、段階的に料金改定による収入の増加を図る必要がある。
経営戦略についてはH31年度中に策定予定である。</t>
    <phoneticPr fontId="4"/>
  </si>
  <si>
    <t>経常収支比率について、H24年度より100%を超え上昇傾向にあり、累積欠損金については、H29年度は当年度未処理欠損金の減少により数値の改善が見られた。
企業債残高対事業規模比率について、類似団体と比較して高い値を示しているが、汚水処理施設の整備と長寿命化を同時進行で行っていることによるものである。
H28年度以降経費回収率が増加しているが、その要因としては、料金改定による料金収入が増加したことによる。
　　　　　　　　　　　　　　　　　　　　　　　　　　　　　　　　　　　　　　　　　　　　　　　　　　　　　　　　　　　　　　　　　　　　　　　　　　　　　　　　　　　　　　　　　　　　　　　　　　　　　　　　　　　　　　　　　　　　　　　　　　　　　　　　　　　　　　　　　　　　　　　　　　　　　　　　　　　　　　　　　　　　　　　　　　　　　　　　　　　　　　　　　　　　　　　　　　　　　　　　　　　　　　　　　　　　　　　　　　　　　　　　　　　　　　　　　　　　　　　　　　　　　　　　　　　　　　　　　　　　　　　　　　　　　　　　　　　　　　　　　　　　　　　　　　　　　　　　　　　　　　　　　　　　　　　　　　　　　　　　　　　　　　　水洗化率については、類似団体よりも高い数値を示しており、効率的な施設の運用により、公共用水域の水質保全を図っている。
今後予想される人口減少並びに施設の更新に備え、適正な使用料収入が確保できるよう経営改善に取り組む必要がある。</t>
    <rPh sb="158" eb="160">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</si>
</sst>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67-47E1-AD69-328FEC68D94E}"/>
            </c:ext>
          </c:extLst>
        </c:ser>
        <c:dLbls>
          <c:showLegendKey val="0"/>
          <c:showVal val="0"/>
          <c:showCatName val="0"/>
          <c:showSerName val="0"/>
          <c:showPercent val="0"/>
          <c:showBubbleSize val="0"/>
        </c:dLbls>
        <c:gapWidth val="150"/>
        <c:axId val="78768568"/>
        <c:axId val="7877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C67-47E1-AD69-328FEC68D94E}"/>
            </c:ext>
          </c:extLst>
        </c:ser>
        <c:dLbls>
          <c:showLegendKey val="0"/>
          <c:showVal val="0"/>
          <c:showCatName val="0"/>
          <c:showSerName val="0"/>
          <c:showPercent val="0"/>
          <c:showBubbleSize val="0"/>
        </c:dLbls>
        <c:marker val="1"/>
        <c:smooth val="0"/>
        <c:axId val="78768568"/>
        <c:axId val="78770792"/>
      </c:lineChart>
      <c:dateAx>
        <c:axId val="78768568"/>
        <c:scaling>
          <c:orientation val="minMax"/>
        </c:scaling>
        <c:delete val="1"/>
        <c:axPos val="b"/>
        <c:numFmt formatCode="ge" sourceLinked="1"/>
        <c:majorTickMark val="none"/>
        <c:minorTickMark val="none"/>
        <c:tickLblPos val="none"/>
        <c:crossAx val="78770792"/>
        <c:crosses val="autoZero"/>
        <c:auto val="1"/>
        <c:lblOffset val="100"/>
        <c:baseTimeUnit val="years"/>
      </c:dateAx>
      <c:valAx>
        <c:axId val="7877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6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102.41</c:v>
                </c:pt>
                <c:pt idx="1">
                  <c:v>103.94</c:v>
                </c:pt>
                <c:pt idx="2">
                  <c:v>101.23</c:v>
                </c:pt>
                <c:pt idx="3">
                  <c:v>101.84</c:v>
                </c:pt>
                <c:pt idx="4">
                  <c:v>102.69</c:v>
                </c:pt>
              </c:numCache>
            </c:numRef>
          </c:val>
          <c:extLst xmlns:c16r2="http://schemas.microsoft.com/office/drawing/2015/06/chart">
            <c:ext xmlns:c16="http://schemas.microsoft.com/office/drawing/2014/chart" uri="{C3380CC4-5D6E-409C-BE32-E72D297353CC}">
              <c16:uniqueId val="{00000000-D1F6-484E-92D2-48FEE6FB1A48}"/>
            </c:ext>
          </c:extLst>
        </c:ser>
        <c:dLbls>
          <c:showLegendKey val="0"/>
          <c:showVal val="0"/>
          <c:showCatName val="0"/>
          <c:showSerName val="0"/>
          <c:showPercent val="0"/>
          <c:showBubbleSize val="0"/>
        </c:dLbls>
        <c:gapWidth val="150"/>
        <c:axId val="142715824"/>
        <c:axId val="14271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D1F6-484E-92D2-48FEE6FB1A48}"/>
            </c:ext>
          </c:extLst>
        </c:ser>
        <c:dLbls>
          <c:showLegendKey val="0"/>
          <c:showVal val="0"/>
          <c:showCatName val="0"/>
          <c:showSerName val="0"/>
          <c:showPercent val="0"/>
          <c:showBubbleSize val="0"/>
        </c:dLbls>
        <c:marker val="1"/>
        <c:smooth val="0"/>
        <c:axId val="142715824"/>
        <c:axId val="142718256"/>
      </c:lineChart>
      <c:dateAx>
        <c:axId val="142715824"/>
        <c:scaling>
          <c:orientation val="minMax"/>
        </c:scaling>
        <c:delete val="1"/>
        <c:axPos val="b"/>
        <c:numFmt formatCode="ge" sourceLinked="1"/>
        <c:majorTickMark val="none"/>
        <c:minorTickMark val="none"/>
        <c:tickLblPos val="none"/>
        <c:crossAx val="142718256"/>
        <c:crosses val="autoZero"/>
        <c:auto val="1"/>
        <c:lblOffset val="100"/>
        <c:baseTimeUnit val="years"/>
      </c:dateAx>
      <c:valAx>
        <c:axId val="14271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1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7.53</c:v>
                </c:pt>
                <c:pt idx="1">
                  <c:v>17.89</c:v>
                </c:pt>
                <c:pt idx="2">
                  <c:v>20.59</c:v>
                </c:pt>
                <c:pt idx="3">
                  <c:v>23.29</c:v>
                </c:pt>
                <c:pt idx="4">
                  <c:v>25.89</c:v>
                </c:pt>
              </c:numCache>
            </c:numRef>
          </c:val>
          <c:extLst xmlns:c16r2="http://schemas.microsoft.com/office/drawing/2015/06/chart">
            <c:ext xmlns:c16="http://schemas.microsoft.com/office/drawing/2014/chart" uri="{C3380CC4-5D6E-409C-BE32-E72D297353CC}">
              <c16:uniqueId val="{00000000-4395-475D-97B2-26E2B3D321B8}"/>
            </c:ext>
          </c:extLst>
        </c:ser>
        <c:dLbls>
          <c:showLegendKey val="0"/>
          <c:showVal val="0"/>
          <c:showCatName val="0"/>
          <c:showSerName val="0"/>
          <c:showPercent val="0"/>
          <c:showBubbleSize val="0"/>
        </c:dLbls>
        <c:gapWidth val="150"/>
        <c:axId val="142732944"/>
        <c:axId val="14273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4395-475D-97B2-26E2B3D321B8}"/>
            </c:ext>
          </c:extLst>
        </c:ser>
        <c:dLbls>
          <c:showLegendKey val="0"/>
          <c:showVal val="0"/>
          <c:showCatName val="0"/>
          <c:showSerName val="0"/>
          <c:showPercent val="0"/>
          <c:showBubbleSize val="0"/>
        </c:dLbls>
        <c:marker val="1"/>
        <c:smooth val="0"/>
        <c:axId val="142732944"/>
        <c:axId val="142733328"/>
      </c:lineChart>
      <c:dateAx>
        <c:axId val="142732944"/>
        <c:scaling>
          <c:orientation val="minMax"/>
        </c:scaling>
        <c:delete val="1"/>
        <c:axPos val="b"/>
        <c:numFmt formatCode="ge" sourceLinked="1"/>
        <c:majorTickMark val="none"/>
        <c:minorTickMark val="none"/>
        <c:tickLblPos val="none"/>
        <c:crossAx val="142733328"/>
        <c:crosses val="autoZero"/>
        <c:auto val="1"/>
        <c:lblOffset val="100"/>
        <c:baseTimeUnit val="years"/>
      </c:dateAx>
      <c:valAx>
        <c:axId val="14273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3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B6-4363-9EBA-0CB05705FF6D}"/>
            </c:ext>
          </c:extLst>
        </c:ser>
        <c:dLbls>
          <c:showLegendKey val="0"/>
          <c:showVal val="0"/>
          <c:showCatName val="0"/>
          <c:showSerName val="0"/>
          <c:showPercent val="0"/>
          <c:showBubbleSize val="0"/>
        </c:dLbls>
        <c:gapWidth val="150"/>
        <c:axId val="143388112"/>
        <c:axId val="14274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3EB6-4363-9EBA-0CB05705FF6D}"/>
            </c:ext>
          </c:extLst>
        </c:ser>
        <c:dLbls>
          <c:showLegendKey val="0"/>
          <c:showVal val="0"/>
          <c:showCatName val="0"/>
          <c:showSerName val="0"/>
          <c:showPercent val="0"/>
          <c:showBubbleSize val="0"/>
        </c:dLbls>
        <c:marker val="1"/>
        <c:smooth val="0"/>
        <c:axId val="143388112"/>
        <c:axId val="142749624"/>
      </c:lineChart>
      <c:dateAx>
        <c:axId val="143388112"/>
        <c:scaling>
          <c:orientation val="minMax"/>
        </c:scaling>
        <c:delete val="1"/>
        <c:axPos val="b"/>
        <c:numFmt formatCode="ge" sourceLinked="1"/>
        <c:majorTickMark val="none"/>
        <c:minorTickMark val="none"/>
        <c:tickLblPos val="none"/>
        <c:crossAx val="142749624"/>
        <c:crosses val="autoZero"/>
        <c:auto val="1"/>
        <c:lblOffset val="100"/>
        <c:baseTimeUnit val="years"/>
      </c:dateAx>
      <c:valAx>
        <c:axId val="14274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8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26.24</c:v>
                </c:pt>
                <c:pt idx="1">
                  <c:v>14.1</c:v>
                </c:pt>
                <c:pt idx="2">
                  <c:v>10.36</c:v>
                </c:pt>
                <c:pt idx="3">
                  <c:v>4.58</c:v>
                </c:pt>
                <c:pt idx="4" formatCode="#,##0.00;&quot;△&quot;#,##0.00">
                  <c:v>0</c:v>
                </c:pt>
              </c:numCache>
            </c:numRef>
          </c:val>
          <c:extLst xmlns:c16r2="http://schemas.microsoft.com/office/drawing/2015/06/chart">
            <c:ext xmlns:c16="http://schemas.microsoft.com/office/drawing/2014/chart" uri="{C3380CC4-5D6E-409C-BE32-E72D297353CC}">
              <c16:uniqueId val="{00000000-FB65-4B32-B275-972724099ADF}"/>
            </c:ext>
          </c:extLst>
        </c:ser>
        <c:dLbls>
          <c:showLegendKey val="0"/>
          <c:showVal val="0"/>
          <c:showCatName val="0"/>
          <c:showSerName val="0"/>
          <c:showPercent val="0"/>
          <c:showBubbleSize val="0"/>
        </c:dLbls>
        <c:gapWidth val="150"/>
        <c:axId val="141963016"/>
        <c:axId val="14196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FB65-4B32-B275-972724099ADF}"/>
            </c:ext>
          </c:extLst>
        </c:ser>
        <c:dLbls>
          <c:showLegendKey val="0"/>
          <c:showVal val="0"/>
          <c:showCatName val="0"/>
          <c:showSerName val="0"/>
          <c:showPercent val="0"/>
          <c:showBubbleSize val="0"/>
        </c:dLbls>
        <c:marker val="1"/>
        <c:smooth val="0"/>
        <c:axId val="141963016"/>
        <c:axId val="141963408"/>
      </c:lineChart>
      <c:dateAx>
        <c:axId val="141963016"/>
        <c:scaling>
          <c:orientation val="minMax"/>
        </c:scaling>
        <c:delete val="1"/>
        <c:axPos val="b"/>
        <c:numFmt formatCode="ge" sourceLinked="1"/>
        <c:majorTickMark val="none"/>
        <c:minorTickMark val="none"/>
        <c:tickLblPos val="none"/>
        <c:crossAx val="141963408"/>
        <c:crosses val="autoZero"/>
        <c:auto val="1"/>
        <c:lblOffset val="100"/>
        <c:baseTimeUnit val="years"/>
      </c:dateAx>
      <c:valAx>
        <c:axId val="14196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6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190.76</c:v>
                </c:pt>
                <c:pt idx="1">
                  <c:v>38.54</c:v>
                </c:pt>
                <c:pt idx="2">
                  <c:v>42.3</c:v>
                </c:pt>
                <c:pt idx="3">
                  <c:v>40.94</c:v>
                </c:pt>
                <c:pt idx="4">
                  <c:v>46.35</c:v>
                </c:pt>
              </c:numCache>
            </c:numRef>
          </c:val>
          <c:extLst xmlns:c16r2="http://schemas.microsoft.com/office/drawing/2015/06/chart">
            <c:ext xmlns:c16="http://schemas.microsoft.com/office/drawing/2014/chart" uri="{C3380CC4-5D6E-409C-BE32-E72D297353CC}">
              <c16:uniqueId val="{00000000-5609-4D84-8C04-B3680178E00F}"/>
            </c:ext>
          </c:extLst>
        </c:ser>
        <c:dLbls>
          <c:showLegendKey val="0"/>
          <c:showVal val="0"/>
          <c:showCatName val="0"/>
          <c:showSerName val="0"/>
          <c:showPercent val="0"/>
          <c:showBubbleSize val="0"/>
        </c:dLbls>
        <c:gapWidth val="150"/>
        <c:axId val="141964584"/>
        <c:axId val="14316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5609-4D84-8C04-B3680178E00F}"/>
            </c:ext>
          </c:extLst>
        </c:ser>
        <c:dLbls>
          <c:showLegendKey val="0"/>
          <c:showVal val="0"/>
          <c:showCatName val="0"/>
          <c:showSerName val="0"/>
          <c:showPercent val="0"/>
          <c:showBubbleSize val="0"/>
        </c:dLbls>
        <c:marker val="1"/>
        <c:smooth val="0"/>
        <c:axId val="141964584"/>
        <c:axId val="143167344"/>
      </c:lineChart>
      <c:dateAx>
        <c:axId val="141964584"/>
        <c:scaling>
          <c:orientation val="minMax"/>
        </c:scaling>
        <c:delete val="1"/>
        <c:axPos val="b"/>
        <c:numFmt formatCode="ge" sourceLinked="1"/>
        <c:majorTickMark val="none"/>
        <c:minorTickMark val="none"/>
        <c:tickLblPos val="none"/>
        <c:crossAx val="143167344"/>
        <c:crosses val="autoZero"/>
        <c:auto val="1"/>
        <c:lblOffset val="100"/>
        <c:baseTimeUnit val="years"/>
      </c:dateAx>
      <c:valAx>
        <c:axId val="14316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6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1413.2</c:v>
                </c:pt>
                <c:pt idx="1">
                  <c:v>1423.94</c:v>
                </c:pt>
                <c:pt idx="2">
                  <c:v>1300.44</c:v>
                </c:pt>
                <c:pt idx="3">
                  <c:v>1106.3699999999999</c:v>
                </c:pt>
                <c:pt idx="4">
                  <c:v>942.15</c:v>
                </c:pt>
              </c:numCache>
            </c:numRef>
          </c:val>
          <c:extLst xmlns:c16r2="http://schemas.microsoft.com/office/drawing/2015/06/chart">
            <c:ext xmlns:c16="http://schemas.microsoft.com/office/drawing/2014/chart" uri="{C3380CC4-5D6E-409C-BE32-E72D297353CC}">
              <c16:uniqueId val="{00000000-ABBF-4B21-B756-0E84D3A53C81}"/>
            </c:ext>
          </c:extLst>
        </c:ser>
        <c:dLbls>
          <c:showLegendKey val="0"/>
          <c:showVal val="0"/>
          <c:showCatName val="0"/>
          <c:showSerName val="0"/>
          <c:showPercent val="0"/>
          <c:showBubbleSize val="0"/>
        </c:dLbls>
        <c:gapWidth val="150"/>
        <c:axId val="143168520"/>
        <c:axId val="14316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BBF-4B21-B756-0E84D3A53C81}"/>
            </c:ext>
          </c:extLst>
        </c:ser>
        <c:dLbls>
          <c:showLegendKey val="0"/>
          <c:showVal val="0"/>
          <c:showCatName val="0"/>
          <c:showSerName val="0"/>
          <c:showPercent val="0"/>
          <c:showBubbleSize val="0"/>
        </c:dLbls>
        <c:marker val="1"/>
        <c:smooth val="0"/>
        <c:axId val="143168520"/>
        <c:axId val="143168912"/>
      </c:lineChart>
      <c:dateAx>
        <c:axId val="143168520"/>
        <c:scaling>
          <c:orientation val="minMax"/>
        </c:scaling>
        <c:delete val="1"/>
        <c:axPos val="b"/>
        <c:numFmt formatCode="ge" sourceLinked="1"/>
        <c:majorTickMark val="none"/>
        <c:minorTickMark val="none"/>
        <c:tickLblPos val="none"/>
        <c:crossAx val="143168912"/>
        <c:crosses val="autoZero"/>
        <c:auto val="1"/>
        <c:lblOffset val="100"/>
        <c:baseTimeUnit val="years"/>
      </c:dateAx>
      <c:valAx>
        <c:axId val="14316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6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51.71</c:v>
                </c:pt>
                <c:pt idx="1">
                  <c:v>56.74</c:v>
                </c:pt>
                <c:pt idx="2">
                  <c:v>57.93</c:v>
                </c:pt>
                <c:pt idx="3">
                  <c:v>64.260000000000005</c:v>
                </c:pt>
                <c:pt idx="4">
                  <c:v>69.349999999999994</c:v>
                </c:pt>
              </c:numCache>
            </c:numRef>
          </c:val>
          <c:extLst xmlns:c16r2="http://schemas.microsoft.com/office/drawing/2015/06/chart">
            <c:ext xmlns:c16="http://schemas.microsoft.com/office/drawing/2014/chart" uri="{C3380CC4-5D6E-409C-BE32-E72D297353CC}">
              <c16:uniqueId val="{00000000-DFC5-40BC-BA09-A2BC6EA6DC60}"/>
            </c:ext>
          </c:extLst>
        </c:ser>
        <c:dLbls>
          <c:showLegendKey val="0"/>
          <c:showVal val="0"/>
          <c:showCatName val="0"/>
          <c:showSerName val="0"/>
          <c:showPercent val="0"/>
          <c:showBubbleSize val="0"/>
        </c:dLbls>
        <c:gapWidth val="150"/>
        <c:axId val="143170088"/>
        <c:axId val="14317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FC5-40BC-BA09-A2BC6EA6DC60}"/>
            </c:ext>
          </c:extLst>
        </c:ser>
        <c:dLbls>
          <c:showLegendKey val="0"/>
          <c:showVal val="0"/>
          <c:showCatName val="0"/>
          <c:showSerName val="0"/>
          <c:showPercent val="0"/>
          <c:showBubbleSize val="0"/>
        </c:dLbls>
        <c:marker val="1"/>
        <c:smooth val="0"/>
        <c:axId val="143170088"/>
        <c:axId val="143170480"/>
      </c:lineChart>
      <c:dateAx>
        <c:axId val="143170088"/>
        <c:scaling>
          <c:orientation val="minMax"/>
        </c:scaling>
        <c:delete val="1"/>
        <c:axPos val="b"/>
        <c:numFmt formatCode="ge" sourceLinked="1"/>
        <c:majorTickMark val="none"/>
        <c:minorTickMark val="none"/>
        <c:tickLblPos val="none"/>
        <c:crossAx val="143170480"/>
        <c:crosses val="autoZero"/>
        <c:auto val="1"/>
        <c:lblOffset val="100"/>
        <c:baseTimeUnit val="years"/>
      </c:dateAx>
      <c:valAx>
        <c:axId val="14317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7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250.29</c:v>
                </c:pt>
                <c:pt idx="1">
                  <c:v>223.02</c:v>
                </c:pt>
                <c:pt idx="2">
                  <c:v>223.78</c:v>
                </c:pt>
                <c:pt idx="3">
                  <c:v>222.76</c:v>
                </c:pt>
                <c:pt idx="4">
                  <c:v>211.68</c:v>
                </c:pt>
              </c:numCache>
            </c:numRef>
          </c:val>
          <c:extLst xmlns:c16r2="http://schemas.microsoft.com/office/drawing/2015/06/chart">
            <c:ext xmlns:c16="http://schemas.microsoft.com/office/drawing/2014/chart" uri="{C3380CC4-5D6E-409C-BE32-E72D297353CC}">
              <c16:uniqueId val="{00000000-8FA8-4567-8E78-6A4029B80F2A}"/>
            </c:ext>
          </c:extLst>
        </c:ser>
        <c:dLbls>
          <c:showLegendKey val="0"/>
          <c:showVal val="0"/>
          <c:showCatName val="0"/>
          <c:showSerName val="0"/>
          <c:showPercent val="0"/>
          <c:showBubbleSize val="0"/>
        </c:dLbls>
        <c:gapWidth val="150"/>
        <c:axId val="143232152"/>
        <c:axId val="1432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FA8-4567-8E78-6A4029B80F2A}"/>
            </c:ext>
          </c:extLst>
        </c:ser>
        <c:dLbls>
          <c:showLegendKey val="0"/>
          <c:showVal val="0"/>
          <c:showCatName val="0"/>
          <c:showSerName val="0"/>
          <c:showPercent val="0"/>
          <c:showBubbleSize val="0"/>
        </c:dLbls>
        <c:marker val="1"/>
        <c:smooth val="0"/>
        <c:axId val="143232152"/>
        <c:axId val="143232544"/>
      </c:lineChart>
      <c:dateAx>
        <c:axId val="143232152"/>
        <c:scaling>
          <c:orientation val="minMax"/>
        </c:scaling>
        <c:delete val="1"/>
        <c:axPos val="b"/>
        <c:numFmt formatCode="ge" sourceLinked="1"/>
        <c:majorTickMark val="none"/>
        <c:minorTickMark val="none"/>
        <c:tickLblPos val="none"/>
        <c:crossAx val="143232544"/>
        <c:crosses val="autoZero"/>
        <c:auto val="1"/>
        <c:lblOffset val="100"/>
        <c:baseTimeUnit val="years"/>
      </c:dateAx>
      <c:valAx>
        <c:axId val="1432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3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93.96</c:v>
                </c:pt>
                <c:pt idx="1">
                  <c:v>93.91</c:v>
                </c:pt>
                <c:pt idx="2">
                  <c:v>92.3</c:v>
                </c:pt>
                <c:pt idx="3">
                  <c:v>119.71</c:v>
                </c:pt>
                <c:pt idx="4">
                  <c:v>120.53</c:v>
                </c:pt>
              </c:numCache>
            </c:numRef>
          </c:val>
          <c:extLst xmlns:c16r2="http://schemas.microsoft.com/office/drawing/2015/06/chart">
            <c:ext xmlns:c16="http://schemas.microsoft.com/office/drawing/2014/chart" uri="{C3380CC4-5D6E-409C-BE32-E72D297353CC}">
              <c16:uniqueId val="{00000000-0D6B-4DC5-83A0-476FB1AB09F7}"/>
            </c:ext>
          </c:extLst>
        </c:ser>
        <c:dLbls>
          <c:showLegendKey val="0"/>
          <c:showVal val="0"/>
          <c:showCatName val="0"/>
          <c:showSerName val="0"/>
          <c:showPercent val="0"/>
          <c:showBubbleSize val="0"/>
        </c:dLbls>
        <c:gapWidth val="150"/>
        <c:axId val="143233720"/>
        <c:axId val="1432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D6B-4DC5-83A0-476FB1AB09F7}"/>
            </c:ext>
          </c:extLst>
        </c:ser>
        <c:dLbls>
          <c:showLegendKey val="0"/>
          <c:showVal val="0"/>
          <c:showCatName val="0"/>
          <c:showSerName val="0"/>
          <c:showPercent val="0"/>
          <c:showBubbleSize val="0"/>
        </c:dLbls>
        <c:marker val="1"/>
        <c:smooth val="0"/>
        <c:axId val="143233720"/>
        <c:axId val="143234112"/>
      </c:lineChart>
      <c:dateAx>
        <c:axId val="143233720"/>
        <c:scaling>
          <c:orientation val="minMax"/>
        </c:scaling>
        <c:delete val="1"/>
        <c:axPos val="b"/>
        <c:numFmt formatCode="ge" sourceLinked="1"/>
        <c:majorTickMark val="none"/>
        <c:minorTickMark val="none"/>
        <c:tickLblPos val="none"/>
        <c:crossAx val="143234112"/>
        <c:crosses val="autoZero"/>
        <c:auto val="1"/>
        <c:lblOffset val="100"/>
        <c:baseTimeUnit val="years"/>
      </c:dateAx>
      <c:valAx>
        <c:axId val="1432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3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99.48</c:v>
                </c:pt>
                <c:pt idx="1">
                  <c:v>98.69</c:v>
                </c:pt>
                <c:pt idx="2">
                  <c:v>98.69</c:v>
                </c:pt>
                <c:pt idx="3">
                  <c:v>98.43</c:v>
                </c:pt>
                <c:pt idx="4">
                  <c:v>98.5</c:v>
                </c:pt>
              </c:numCache>
            </c:numRef>
          </c:val>
          <c:extLst xmlns:c16r2="http://schemas.microsoft.com/office/drawing/2015/06/chart">
            <c:ext xmlns:c16="http://schemas.microsoft.com/office/drawing/2014/chart" uri="{C3380CC4-5D6E-409C-BE32-E72D297353CC}">
              <c16:uniqueId val="{00000000-26FD-491D-A379-91EE263E4CEB}"/>
            </c:ext>
          </c:extLst>
        </c:ser>
        <c:dLbls>
          <c:showLegendKey val="0"/>
          <c:showVal val="0"/>
          <c:showCatName val="0"/>
          <c:showSerName val="0"/>
          <c:showPercent val="0"/>
          <c:showBubbleSize val="0"/>
        </c:dLbls>
        <c:gapWidth val="150"/>
        <c:axId val="143235288"/>
        <c:axId val="14360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26FD-491D-A379-91EE263E4CEB}"/>
            </c:ext>
          </c:extLst>
        </c:ser>
        <c:dLbls>
          <c:showLegendKey val="0"/>
          <c:showVal val="0"/>
          <c:showCatName val="0"/>
          <c:showSerName val="0"/>
          <c:showPercent val="0"/>
          <c:showBubbleSize val="0"/>
        </c:dLbls>
        <c:marker val="1"/>
        <c:smooth val="0"/>
        <c:axId val="143235288"/>
        <c:axId val="143601264"/>
      </c:lineChart>
      <c:dateAx>
        <c:axId val="143235288"/>
        <c:scaling>
          <c:orientation val="minMax"/>
        </c:scaling>
        <c:delete val="1"/>
        <c:axPos val="b"/>
        <c:numFmt formatCode="ge" sourceLinked="1"/>
        <c:majorTickMark val="none"/>
        <c:minorTickMark val="none"/>
        <c:tickLblPos val="none"/>
        <c:crossAx val="143601264"/>
        <c:crosses val="autoZero"/>
        <c:auto val="1"/>
        <c:lblOffset val="100"/>
        <c:baseTimeUnit val="years"/>
      </c:dateAx>
      <c:valAx>
        <c:axId val="14360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3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黒部市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41680</v>
      </c>
      <c r="AM8" s="50"/>
      <c r="AN8" s="50"/>
      <c r="AO8" s="50"/>
      <c r="AP8" s="50"/>
      <c r="AQ8" s="50"/>
      <c r="AR8" s="50"/>
      <c r="AS8" s="50"/>
      <c r="AT8" s="45">
        <f>データ!T6</f>
        <v>426.31</v>
      </c>
      <c r="AU8" s="45"/>
      <c r="AV8" s="45"/>
      <c r="AW8" s="45"/>
      <c r="AX8" s="45"/>
      <c r="AY8" s="45"/>
      <c r="AZ8" s="45"/>
      <c r="BA8" s="45"/>
      <c r="BB8" s="45">
        <f>データ!U6</f>
        <v>97.77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65.58</v>
      </c>
      <c r="J10" s="45"/>
      <c r="K10" s="45"/>
      <c r="L10" s="45"/>
      <c r="M10" s="45"/>
      <c r="N10" s="45"/>
      <c r="O10" s="45"/>
      <c r="P10" s="45">
        <f>データ!P6</f>
        <v>24.55</v>
      </c>
      <c r="Q10" s="45"/>
      <c r="R10" s="45"/>
      <c r="S10" s="45"/>
      <c r="T10" s="45"/>
      <c r="U10" s="45"/>
      <c r="V10" s="45"/>
      <c r="W10" s="45">
        <f>データ!Q6</f>
        <v>65.52</v>
      </c>
      <c r="X10" s="45"/>
      <c r="Y10" s="45"/>
      <c r="Z10" s="45"/>
      <c r="AA10" s="45"/>
      <c r="AB10" s="45"/>
      <c r="AC10" s="45"/>
      <c r="AD10" s="50">
        <f>データ!R6</f>
        <v>3777</v>
      </c>
      <c r="AE10" s="50"/>
      <c r="AF10" s="50"/>
      <c r="AG10" s="50"/>
      <c r="AH10" s="50"/>
      <c r="AI10" s="50"/>
      <c r="AJ10" s="50"/>
      <c r="AK10" s="2"/>
      <c r="AL10" s="50">
        <f>データ!V6</f>
        <v>10181</v>
      </c>
      <c r="AM10" s="50"/>
      <c r="AN10" s="50"/>
      <c r="AO10" s="50"/>
      <c r="AP10" s="50"/>
      <c r="AQ10" s="50"/>
      <c r="AR10" s="50"/>
      <c r="AS10" s="50"/>
      <c r="AT10" s="45">
        <f>データ!W6</f>
        <v>2.79</v>
      </c>
      <c r="AU10" s="45"/>
      <c r="AV10" s="45"/>
      <c r="AW10" s="45"/>
      <c r="AX10" s="45"/>
      <c r="AY10" s="45"/>
      <c r="AZ10" s="45"/>
      <c r="BA10" s="45"/>
      <c r="BB10" s="45">
        <f>データ!X6</f>
        <v>3649.1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RVCZ029y/EfUMsqOTcGNBZ/gyiTg6dou/KX4wpqVn6IehdxPCNmMnLEsj4Ep6vZhUn6BGSkpiOhe06kGPioAbw==" saltValue="q4QqEpjvg5qQLW6lETrEe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162078</v>
      </c>
      <c r="D6" s="33">
        <f t="shared" si="3"/>
        <v>46</v>
      </c>
      <c r="E6" s="33">
        <f t="shared" si="3"/>
        <v>17</v>
      </c>
      <c r="F6" s="33">
        <f t="shared" si="3"/>
        <v>5</v>
      </c>
      <c r="G6" s="33">
        <f t="shared" si="3"/>
        <v>0</v>
      </c>
      <c r="H6" s="33" t="str">
        <f t="shared" si="3"/>
        <v>富山県　黒部市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65.58</v>
      </c>
      <c r="P6" s="34">
        <f t="shared" si="3"/>
        <v>24.55</v>
      </c>
      <c r="Q6" s="34">
        <f t="shared" si="3"/>
        <v>65.52</v>
      </c>
      <c r="R6" s="34">
        <f t="shared" si="3"/>
        <v>3777</v>
      </c>
      <c r="S6" s="34">
        <f t="shared" si="3"/>
        <v>41680</v>
      </c>
      <c r="T6" s="34">
        <f t="shared" si="3"/>
        <v>426.31</v>
      </c>
      <c r="U6" s="34">
        <f t="shared" si="3"/>
        <v>97.77</v>
      </c>
      <c r="V6" s="34">
        <f t="shared" si="3"/>
        <v>10181</v>
      </c>
      <c r="W6" s="34">
        <f t="shared" si="3"/>
        <v>2.79</v>
      </c>
      <c r="X6" s="34">
        <f t="shared" si="3"/>
        <v>3649.1</v>
      </c>
      <c r="Y6" s="35">
        <f>IF(Y7="",NA(),Y7)</f>
        <v>102.41</v>
      </c>
      <c r="Z6" s="35">
        <f t="shared" ref="Z6:AH6" si="4">IF(Z7="",NA(),Z7)</f>
        <v>103.94</v>
      </c>
      <c r="AA6" s="35">
        <f t="shared" si="4"/>
        <v>101.23</v>
      </c>
      <c r="AB6" s="35">
        <f t="shared" si="4"/>
        <v>101.84</v>
      </c>
      <c r="AC6" s="35">
        <f t="shared" si="4"/>
        <v>102.69</v>
      </c>
      <c r="AD6" s="35">
        <f t="shared" si="4"/>
        <v>93.62</v>
      </c>
      <c r="AE6" s="35">
        <f t="shared" si="4"/>
        <v>97.53</v>
      </c>
      <c r="AF6" s="35">
        <f t="shared" si="4"/>
        <v>99.64</v>
      </c>
      <c r="AG6" s="35">
        <f t="shared" si="4"/>
        <v>99.66</v>
      </c>
      <c r="AH6" s="35">
        <f t="shared" si="4"/>
        <v>100.95</v>
      </c>
      <c r="AI6" s="34" t="str">
        <f>IF(AI7="","",IF(AI7="-","【-】","【"&amp;SUBSTITUTE(TEXT(AI7,"#,##0.00"),"-","△")&amp;"】"))</f>
        <v>【100.96】</v>
      </c>
      <c r="AJ6" s="35">
        <f>IF(AJ7="",NA(),AJ7)</f>
        <v>26.24</v>
      </c>
      <c r="AK6" s="35">
        <f t="shared" ref="AK6:AS6" si="5">IF(AK7="",NA(),AK7)</f>
        <v>14.1</v>
      </c>
      <c r="AL6" s="35">
        <f t="shared" si="5"/>
        <v>10.36</v>
      </c>
      <c r="AM6" s="35">
        <f t="shared" si="5"/>
        <v>4.58</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190.76</v>
      </c>
      <c r="AV6" s="35">
        <f t="shared" ref="AV6:BD6" si="6">IF(AV7="",NA(),AV7)</f>
        <v>38.54</v>
      </c>
      <c r="AW6" s="35">
        <f t="shared" si="6"/>
        <v>42.3</v>
      </c>
      <c r="AX6" s="35">
        <f t="shared" si="6"/>
        <v>40.94</v>
      </c>
      <c r="AY6" s="35">
        <f t="shared" si="6"/>
        <v>46.35</v>
      </c>
      <c r="AZ6" s="35">
        <f t="shared" si="6"/>
        <v>124.2</v>
      </c>
      <c r="BA6" s="35">
        <f t="shared" si="6"/>
        <v>33.03</v>
      </c>
      <c r="BB6" s="35">
        <f t="shared" si="6"/>
        <v>29.45</v>
      </c>
      <c r="BC6" s="35">
        <f t="shared" si="6"/>
        <v>31.84</v>
      </c>
      <c r="BD6" s="35">
        <f t="shared" si="6"/>
        <v>29.91</v>
      </c>
      <c r="BE6" s="34" t="str">
        <f>IF(BE7="","",IF(BE7="-","【-】","【"&amp;SUBSTITUTE(TEXT(BE7,"#,##0.00"),"-","△")&amp;"】"))</f>
        <v>【32.86】</v>
      </c>
      <c r="BF6" s="35">
        <f>IF(BF7="",NA(),BF7)</f>
        <v>1413.2</v>
      </c>
      <c r="BG6" s="35">
        <f t="shared" ref="BG6:BO6" si="7">IF(BG7="",NA(),BG7)</f>
        <v>1423.94</v>
      </c>
      <c r="BH6" s="35">
        <f t="shared" si="7"/>
        <v>1300.44</v>
      </c>
      <c r="BI6" s="35">
        <f t="shared" si="7"/>
        <v>1106.3699999999999</v>
      </c>
      <c r="BJ6" s="35">
        <f t="shared" si="7"/>
        <v>942.15</v>
      </c>
      <c r="BK6" s="35">
        <f t="shared" si="7"/>
        <v>1126.77</v>
      </c>
      <c r="BL6" s="35">
        <f t="shared" si="7"/>
        <v>1044.8</v>
      </c>
      <c r="BM6" s="35">
        <f t="shared" si="7"/>
        <v>1081.8</v>
      </c>
      <c r="BN6" s="35">
        <f t="shared" si="7"/>
        <v>974.93</v>
      </c>
      <c r="BO6" s="35">
        <f t="shared" si="7"/>
        <v>855.8</v>
      </c>
      <c r="BP6" s="34" t="str">
        <f>IF(BP7="","",IF(BP7="-","【-】","【"&amp;SUBSTITUTE(TEXT(BP7,"#,##0.00"),"-","△")&amp;"】"))</f>
        <v>【814.89】</v>
      </c>
      <c r="BQ6" s="35">
        <f>IF(BQ7="",NA(),BQ7)</f>
        <v>51.71</v>
      </c>
      <c r="BR6" s="35">
        <f t="shared" ref="BR6:BZ6" si="8">IF(BR7="",NA(),BR7)</f>
        <v>56.74</v>
      </c>
      <c r="BS6" s="35">
        <f t="shared" si="8"/>
        <v>57.93</v>
      </c>
      <c r="BT6" s="35">
        <f t="shared" si="8"/>
        <v>64.260000000000005</v>
      </c>
      <c r="BU6" s="35">
        <f t="shared" si="8"/>
        <v>69.349999999999994</v>
      </c>
      <c r="BV6" s="35">
        <f t="shared" si="8"/>
        <v>50.9</v>
      </c>
      <c r="BW6" s="35">
        <f t="shared" si="8"/>
        <v>50.82</v>
      </c>
      <c r="BX6" s="35">
        <f t="shared" si="8"/>
        <v>52.19</v>
      </c>
      <c r="BY6" s="35">
        <f t="shared" si="8"/>
        <v>55.32</v>
      </c>
      <c r="BZ6" s="35">
        <f t="shared" si="8"/>
        <v>59.8</v>
      </c>
      <c r="CA6" s="34" t="str">
        <f>IF(CA7="","",IF(CA7="-","【-】","【"&amp;SUBSTITUTE(TEXT(CA7,"#,##0.00"),"-","△")&amp;"】"))</f>
        <v>【60.64】</v>
      </c>
      <c r="CB6" s="35">
        <f>IF(CB7="",NA(),CB7)</f>
        <v>250.29</v>
      </c>
      <c r="CC6" s="35">
        <f t="shared" ref="CC6:CK6" si="9">IF(CC7="",NA(),CC7)</f>
        <v>223.02</v>
      </c>
      <c r="CD6" s="35">
        <f t="shared" si="9"/>
        <v>223.78</v>
      </c>
      <c r="CE6" s="35">
        <f t="shared" si="9"/>
        <v>222.76</v>
      </c>
      <c r="CF6" s="35">
        <f t="shared" si="9"/>
        <v>211.68</v>
      </c>
      <c r="CG6" s="35">
        <f t="shared" si="9"/>
        <v>293.27</v>
      </c>
      <c r="CH6" s="35">
        <f t="shared" si="9"/>
        <v>300.52</v>
      </c>
      <c r="CI6" s="35">
        <f t="shared" si="9"/>
        <v>296.14</v>
      </c>
      <c r="CJ6" s="35">
        <f t="shared" si="9"/>
        <v>283.17</v>
      </c>
      <c r="CK6" s="35">
        <f t="shared" si="9"/>
        <v>263.76</v>
      </c>
      <c r="CL6" s="34" t="str">
        <f>IF(CL7="","",IF(CL7="-","【-】","【"&amp;SUBSTITUTE(TEXT(CL7,"#,##0.00"),"-","△")&amp;"】"))</f>
        <v>【255.52】</v>
      </c>
      <c r="CM6" s="35">
        <f>IF(CM7="",NA(),CM7)</f>
        <v>93.96</v>
      </c>
      <c r="CN6" s="35">
        <f t="shared" ref="CN6:CV6" si="10">IF(CN7="",NA(),CN7)</f>
        <v>93.91</v>
      </c>
      <c r="CO6" s="35">
        <f t="shared" si="10"/>
        <v>92.3</v>
      </c>
      <c r="CP6" s="35">
        <f t="shared" si="10"/>
        <v>119.71</v>
      </c>
      <c r="CQ6" s="35">
        <f t="shared" si="10"/>
        <v>120.53</v>
      </c>
      <c r="CR6" s="35">
        <f t="shared" si="10"/>
        <v>53.78</v>
      </c>
      <c r="CS6" s="35">
        <f t="shared" si="10"/>
        <v>53.24</v>
      </c>
      <c r="CT6" s="35">
        <f t="shared" si="10"/>
        <v>52.31</v>
      </c>
      <c r="CU6" s="35">
        <f t="shared" si="10"/>
        <v>60.65</v>
      </c>
      <c r="CV6" s="35">
        <f t="shared" si="10"/>
        <v>51.75</v>
      </c>
      <c r="CW6" s="34" t="str">
        <f>IF(CW7="","",IF(CW7="-","【-】","【"&amp;SUBSTITUTE(TEXT(CW7,"#,##0.00"),"-","△")&amp;"】"))</f>
        <v>【52.49】</v>
      </c>
      <c r="CX6" s="35">
        <f>IF(CX7="",NA(),CX7)</f>
        <v>99.48</v>
      </c>
      <c r="CY6" s="35">
        <f t="shared" ref="CY6:DG6" si="11">IF(CY7="",NA(),CY7)</f>
        <v>98.69</v>
      </c>
      <c r="CZ6" s="35">
        <f t="shared" si="11"/>
        <v>98.69</v>
      </c>
      <c r="DA6" s="35">
        <f t="shared" si="11"/>
        <v>98.43</v>
      </c>
      <c r="DB6" s="35">
        <f t="shared" si="11"/>
        <v>98.5</v>
      </c>
      <c r="DC6" s="35">
        <f t="shared" si="11"/>
        <v>84.06</v>
      </c>
      <c r="DD6" s="35">
        <f t="shared" si="11"/>
        <v>84.07</v>
      </c>
      <c r="DE6" s="35">
        <f t="shared" si="11"/>
        <v>84.32</v>
      </c>
      <c r="DF6" s="35">
        <f t="shared" si="11"/>
        <v>84.58</v>
      </c>
      <c r="DG6" s="35">
        <f t="shared" si="11"/>
        <v>84.84</v>
      </c>
      <c r="DH6" s="34" t="str">
        <f>IF(DH7="","",IF(DH7="-","【-】","【"&amp;SUBSTITUTE(TEXT(DH7,"#,##0.00"),"-","△")&amp;"】"))</f>
        <v>【85.49】</v>
      </c>
      <c r="DI6" s="35">
        <f>IF(DI7="",NA(),DI7)</f>
        <v>7.53</v>
      </c>
      <c r="DJ6" s="35">
        <f t="shared" ref="DJ6:DR6" si="12">IF(DJ7="",NA(),DJ7)</f>
        <v>17.89</v>
      </c>
      <c r="DK6" s="35">
        <f t="shared" si="12"/>
        <v>20.59</v>
      </c>
      <c r="DL6" s="35">
        <f t="shared" si="12"/>
        <v>23.29</v>
      </c>
      <c r="DM6" s="35">
        <f t="shared" si="12"/>
        <v>25.89</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162078</v>
      </c>
      <c r="D7" s="37">
        <v>46</v>
      </c>
      <c r="E7" s="37">
        <v>17</v>
      </c>
      <c r="F7" s="37">
        <v>5</v>
      </c>
      <c r="G7" s="37">
        <v>0</v>
      </c>
      <c r="H7" s="37" t="s">
        <v>108</v>
      </c>
      <c r="I7" s="37" t="s">
        <v>109</v>
      </c>
      <c r="J7" s="37" t="s">
        <v>110</v>
      </c>
      <c r="K7" s="37" t="s">
        <v>111</v>
      </c>
      <c r="L7" s="37" t="s">
        <v>112</v>
      </c>
      <c r="M7" s="37" t="s">
        <v>113</v>
      </c>
      <c r="N7" s="38" t="s">
        <v>114</v>
      </c>
      <c r="O7" s="38">
        <v>65.58</v>
      </c>
      <c r="P7" s="38">
        <v>24.55</v>
      </c>
      <c r="Q7" s="38">
        <v>65.52</v>
      </c>
      <c r="R7" s="38">
        <v>3777</v>
      </c>
      <c r="S7" s="38">
        <v>41680</v>
      </c>
      <c r="T7" s="38">
        <v>426.31</v>
      </c>
      <c r="U7" s="38">
        <v>97.77</v>
      </c>
      <c r="V7" s="38">
        <v>10181</v>
      </c>
      <c r="W7" s="38">
        <v>2.79</v>
      </c>
      <c r="X7" s="38">
        <v>3649.1</v>
      </c>
      <c r="Y7" s="38">
        <v>102.41</v>
      </c>
      <c r="Z7" s="38">
        <v>103.94</v>
      </c>
      <c r="AA7" s="38">
        <v>101.23</v>
      </c>
      <c r="AB7" s="38">
        <v>101.84</v>
      </c>
      <c r="AC7" s="38">
        <v>102.69</v>
      </c>
      <c r="AD7" s="38">
        <v>93.62</v>
      </c>
      <c r="AE7" s="38">
        <v>97.53</v>
      </c>
      <c r="AF7" s="38">
        <v>99.64</v>
      </c>
      <c r="AG7" s="38">
        <v>99.66</v>
      </c>
      <c r="AH7" s="38">
        <v>100.95</v>
      </c>
      <c r="AI7" s="38">
        <v>100.96</v>
      </c>
      <c r="AJ7" s="38">
        <v>26.24</v>
      </c>
      <c r="AK7" s="38">
        <v>14.1</v>
      </c>
      <c r="AL7" s="38">
        <v>10.36</v>
      </c>
      <c r="AM7" s="38">
        <v>4.58</v>
      </c>
      <c r="AN7" s="38">
        <v>0</v>
      </c>
      <c r="AO7" s="38">
        <v>280.08</v>
      </c>
      <c r="AP7" s="38">
        <v>223.09</v>
      </c>
      <c r="AQ7" s="38">
        <v>214.61</v>
      </c>
      <c r="AR7" s="38">
        <v>225.39</v>
      </c>
      <c r="AS7" s="38">
        <v>224.04</v>
      </c>
      <c r="AT7" s="38">
        <v>198.51</v>
      </c>
      <c r="AU7" s="38">
        <v>190.76</v>
      </c>
      <c r="AV7" s="38">
        <v>38.54</v>
      </c>
      <c r="AW7" s="38">
        <v>42.3</v>
      </c>
      <c r="AX7" s="38">
        <v>40.94</v>
      </c>
      <c r="AY7" s="38">
        <v>46.35</v>
      </c>
      <c r="AZ7" s="38">
        <v>124.2</v>
      </c>
      <c r="BA7" s="38">
        <v>33.03</v>
      </c>
      <c r="BB7" s="38">
        <v>29.45</v>
      </c>
      <c r="BC7" s="38">
        <v>31.84</v>
      </c>
      <c r="BD7" s="38">
        <v>29.91</v>
      </c>
      <c r="BE7" s="38">
        <v>32.86</v>
      </c>
      <c r="BF7" s="38">
        <v>1413.2</v>
      </c>
      <c r="BG7" s="38">
        <v>1423.94</v>
      </c>
      <c r="BH7" s="38">
        <v>1300.44</v>
      </c>
      <c r="BI7" s="38">
        <v>1106.3699999999999</v>
      </c>
      <c r="BJ7" s="38">
        <v>942.15</v>
      </c>
      <c r="BK7" s="38">
        <v>1126.77</v>
      </c>
      <c r="BL7" s="38">
        <v>1044.8</v>
      </c>
      <c r="BM7" s="38">
        <v>1081.8</v>
      </c>
      <c r="BN7" s="38">
        <v>974.93</v>
      </c>
      <c r="BO7" s="38">
        <v>855.8</v>
      </c>
      <c r="BP7" s="38">
        <v>814.89</v>
      </c>
      <c r="BQ7" s="38">
        <v>51.71</v>
      </c>
      <c r="BR7" s="38">
        <v>56.74</v>
      </c>
      <c r="BS7" s="38">
        <v>57.93</v>
      </c>
      <c r="BT7" s="38">
        <v>64.260000000000005</v>
      </c>
      <c r="BU7" s="38">
        <v>69.349999999999994</v>
      </c>
      <c r="BV7" s="38">
        <v>50.9</v>
      </c>
      <c r="BW7" s="38">
        <v>50.82</v>
      </c>
      <c r="BX7" s="38">
        <v>52.19</v>
      </c>
      <c r="BY7" s="38">
        <v>55.32</v>
      </c>
      <c r="BZ7" s="38">
        <v>59.8</v>
      </c>
      <c r="CA7" s="38">
        <v>60.64</v>
      </c>
      <c r="CB7" s="38">
        <v>250.29</v>
      </c>
      <c r="CC7" s="38">
        <v>223.02</v>
      </c>
      <c r="CD7" s="38">
        <v>223.78</v>
      </c>
      <c r="CE7" s="38">
        <v>222.76</v>
      </c>
      <c r="CF7" s="38">
        <v>211.68</v>
      </c>
      <c r="CG7" s="38">
        <v>293.27</v>
      </c>
      <c r="CH7" s="38">
        <v>300.52</v>
      </c>
      <c r="CI7" s="38">
        <v>296.14</v>
      </c>
      <c r="CJ7" s="38">
        <v>283.17</v>
      </c>
      <c r="CK7" s="38">
        <v>263.76</v>
      </c>
      <c r="CL7" s="38">
        <v>255.52</v>
      </c>
      <c r="CM7" s="38">
        <v>93.96</v>
      </c>
      <c r="CN7" s="38">
        <v>93.91</v>
      </c>
      <c r="CO7" s="38">
        <v>92.3</v>
      </c>
      <c r="CP7" s="38">
        <v>119.71</v>
      </c>
      <c r="CQ7" s="38">
        <v>120.53</v>
      </c>
      <c r="CR7" s="38">
        <v>53.78</v>
      </c>
      <c r="CS7" s="38">
        <v>53.24</v>
      </c>
      <c r="CT7" s="38">
        <v>52.31</v>
      </c>
      <c r="CU7" s="38">
        <v>60.65</v>
      </c>
      <c r="CV7" s="38">
        <v>51.75</v>
      </c>
      <c r="CW7" s="38">
        <v>52.49</v>
      </c>
      <c r="CX7" s="38">
        <v>99.48</v>
      </c>
      <c r="CY7" s="38">
        <v>98.69</v>
      </c>
      <c r="CZ7" s="38">
        <v>98.69</v>
      </c>
      <c r="DA7" s="38">
        <v>98.43</v>
      </c>
      <c r="DB7" s="38">
        <v>98.5</v>
      </c>
      <c r="DC7" s="38">
        <v>84.06</v>
      </c>
      <c r="DD7" s="38">
        <v>84.07</v>
      </c>
      <c r="DE7" s="38">
        <v>84.32</v>
      </c>
      <c r="DF7" s="38">
        <v>84.58</v>
      </c>
      <c r="DG7" s="38">
        <v>84.84</v>
      </c>
      <c r="DH7" s="38">
        <v>85.49</v>
      </c>
      <c r="DI7" s="38">
        <v>7.53</v>
      </c>
      <c r="DJ7" s="38">
        <v>17.89</v>
      </c>
      <c r="DK7" s="38">
        <v>20.59</v>
      </c>
      <c r="DL7" s="38">
        <v>23.29</v>
      </c>
      <c r="DM7" s="38">
        <v>25.89</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伊東 昭英</cp:lastModifiedBy>
  <dcterms:created xsi:type="dcterms:W3CDTF">2018-12-03T08:55:06Z</dcterms:created>
  <dcterms:modified xsi:type="dcterms:W3CDTF">2019-01-31T00:02:03Z</dcterms:modified>
  <cp:category/>
</cp:coreProperties>
</file>