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98102\Desktop\30経営比較分析表の分析等\"/>
    </mc:Choice>
  </mc:AlternateContent>
  <workbookProtection workbookAlgorithmName="SHA-512" workbookHashValue="9Erj2J6itpn6JDh8HZYXMqlVHsJw4v14/6Y0NyAXco8W5DSGXuUpF7rGPTfHpbJwxutDTcldMftPLctPf4Fxfg==" workbookSaltValue="Ju5YKaKHOAGn2Q+3mmwSsg=="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KP10" i="5"/>
  <c r="JB10" i="5"/>
  <c r="HM10" i="5"/>
  <c r="FX10" i="5"/>
  <c r="EI10" i="5"/>
  <c r="CT10" i="5"/>
  <c r="BC10" i="5"/>
  <c r="N11" i="4"/>
  <c r="KF10" i="5"/>
  <c r="IQ10" i="5"/>
  <c r="HC10" i="5"/>
  <c r="FN10" i="5"/>
  <c r="DY10" i="5"/>
  <c r="CJ10" i="5"/>
  <c r="GP18" i="5"/>
  <c r="GR12" i="5"/>
  <c r="GN12" i="5"/>
  <c r="GO18" i="5"/>
  <c r="GQ12" i="5"/>
  <c r="GR18" i="5"/>
  <c r="GN18" i="5"/>
  <c r="GP12" i="5"/>
  <c r="GQ18" i="5"/>
  <c r="GO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KL10" i="5"/>
  <c r="IX10" i="5"/>
  <c r="HI10" i="5"/>
  <c r="FT10" i="5"/>
  <c r="EE10" i="5"/>
  <c r="CP10" i="5"/>
  <c r="AY10" i="5"/>
  <c r="F11" i="4"/>
  <c r="MK10" i="5"/>
  <c r="MA10" i="5"/>
  <c r="LQ10" i="5"/>
  <c r="KB10" i="5"/>
  <c r="IM10" i="5"/>
  <c r="GY10" i="5"/>
  <c r="FJ10" i="5"/>
  <c r="DU10" i="5"/>
  <c r="CF10"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J11" i="4"/>
  <c r="LS10" i="5"/>
  <c r="KD10" i="5"/>
  <c r="IO10" i="5"/>
  <c r="HA10" i="5"/>
  <c r="FL10" i="5"/>
  <c r="DW10" i="5"/>
  <c r="CH10" i="5"/>
  <c r="MM10" i="5"/>
  <c r="LI10" i="5"/>
  <c r="JT10" i="5"/>
  <c r="IE10" i="5"/>
  <c r="GP10" i="5"/>
  <c r="FB10" i="5"/>
  <c r="DM10" i="5"/>
  <c r="BW10" i="5"/>
  <c r="KY10" i="5"/>
  <c r="JJ10" i="5"/>
  <c r="HU10" i="5"/>
  <c r="GF10" i="5"/>
  <c r="EQ10" i="5"/>
  <c r="DC10" i="5"/>
  <c r="BL10" i="5"/>
  <c r="FB18" i="5"/>
  <c r="FD12" i="5"/>
  <c r="EZ12" i="5"/>
  <c r="FA18" i="5"/>
  <c r="FC12" i="5"/>
  <c r="FD18" i="5"/>
  <c r="EZ18" i="5"/>
  <c r="FB12" i="5"/>
  <c r="FC18" i="5"/>
  <c r="FA12" i="5"/>
</calcChain>
</file>

<file path=xl/sharedStrings.xml><?xml version="1.0" encoding="utf-8"?>
<sst xmlns="http://schemas.openxmlformats.org/spreadsheetml/2006/main" count="989" uniqueCount="269">
  <si>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</si>
  <si>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</si>
  <si>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</si>
  <si>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</si>
  <si>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</si>
  <si>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</si>
  <si>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</si>
  <si>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</si>
  <si>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一般会計への繰出しを行っており、市が管理する農業施設等の維持管理費の軽減に寄与しているほか、建設後、概ね10年毎の実施を計画している、水車の摩耗などの経年劣化に対応するための分解整備（オーバーホール）等に充てるための発電事業基金への積立を行っている。
一般会計への繰出し
　目的：農道整備事業　10,000千円、かんがい排水事業　20,000千円、土地改良事業補助金　20,000千円
基金への積立
　名称：発電事業基金　96,632千円
　目的：将来的なオーバーホール等に必要となる資金の積立
　残高：111,417千円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</si>
  <si>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</si>
  <si>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</si>
  <si>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</si>
  <si>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</si>
  <si>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</si>
  <si>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</si>
  <si>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</si>
  <si>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</si>
  <si>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</si>
  <si>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</si>
  <si>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</si>
  <si>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</si>
  <si>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</si>
  <si>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</si>
  <si>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</si>
  <si>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</si>
  <si>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</si>
  <si>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</si>
  <si>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</si>
  <si>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</si>
  <si>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</si>
  <si>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</si>
  <si>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</si>
  <si>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</si>
  <si>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</si>
  <si>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</si>
  <si>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</si>
  <si>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</si>
  <si>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</si>
  <si>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</si>
  <si>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</si>
  <si>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</si>
  <si>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</si>
  <si>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</si>
  <si>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</si>
  <si>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</si>
  <si>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</si>
  <si>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</si>
  <si>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</si>
  <si>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</si>
  <si>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</si>
  <si>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</si>
  <si>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</si>
  <si>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</si>
  <si>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</si>
  <si>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</si>
  <si>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</si>
  <si>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</si>
  <si>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</si>
  <si>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</si>
  <si>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</si>
  <si>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</si>
  <si>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</si>
  <si>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</si>
  <si>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</si>
  <si>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</si>
  <si>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</si>
  <si>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</si>
  <si>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</si>
  <si>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</si>
  <si>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</si>
  <si>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</si>
  <si>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</si>
  <si>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</si>
  <si>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</si>
  <si>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</si>
  <si>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</si>
  <si>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</si>
  <si>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</si>
  <si>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</si>
  <si>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</si>
  <si>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</si>
  <si>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</si>
  <si>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</si>
  <si>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</si>
  <si>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</si>
  <si>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</si>
  <si>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</si>
  <si>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</si>
  <si>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</si>
  <si>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</si>
  <si>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</si>
  <si>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</si>
  <si>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</si>
  <si>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</si>
  <si>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</si>
  <si>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</si>
  <si>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</si>
  <si>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</si>
  <si>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</si>
  <si>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</si>
  <si>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</si>
  <si>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</si>
  <si>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</si>
  <si>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</si>
  <si>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</si>
  <si>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</si>
  <si>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</si>
  <si>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</si>
  <si>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</si>
  <si>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</si>
  <si>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</si>
  <si>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</si>
  <si>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</si>
  <si>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</si>
  <si>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</si>
  <si>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</si>
  <si>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</si>
  <si>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162078</t>
  </si>
  <si>
    <t>47</t>
  </si>
  <si>
    <t>04</t>
  </si>
  <si>
    <t>0</t>
  </si>
  <si>
    <t>000</t>
  </si>
  <si>
    <t>富山県　黒部市</t>
  </si>
  <si>
    <t>法非適用</t>
  </si>
  <si>
    <t>電気事業</t>
  </si>
  <si>
    <t>非設置</t>
  </si>
  <si>
    <t>該当数値なし</t>
  </si>
  <si>
    <t>-</t>
  </si>
  <si>
    <t>平成44年8月31日　宮野用水発電所</t>
  </si>
  <si>
    <t>無</t>
  </si>
  <si>
    <t>北陸電力株式会社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</si>
  <si>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</si>
  <si>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</si>
  <si>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</si>
  <si>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</si>
  <si>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</si>
  <si>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</si>
  <si>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</si>
  <si>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</si>
  <si>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</si>
  <si>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</si>
  <si>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</si>
  <si>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</si>
  <si>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</si>
  <si>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</si>
  <si>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</si>
  <si>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</si>
  <si>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</si>
  <si>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</si>
  <si>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</si>
  <si>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</si>
  <si>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</si>
  <si>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</si>
  <si>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</si>
  <si>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</si>
  <si>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</si>
  <si>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</si>
  <si>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</si>
  <si>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</si>
  <si>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</si>
  <si>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</si>
  <si>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</si>
  <si>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</si>
  <si>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</si>
  <si>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</si>
  <si>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</si>
  <si>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</si>
  <si>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</si>
  <si>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</si>
  <si>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</si>
  <si>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</si>
  <si>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</si>
  <si>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</si>
  <si>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</si>
  <si>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</si>
  <si>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</si>
  <si>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</si>
  <si>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</si>
  <si>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</si>
  <si>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</si>
  <si>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</si>
  <si>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</si>
  <si>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</si>
  <si>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</si>
  <si>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</si>
  <si>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</si>
  <si>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</si>
  <si>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</si>
  <si>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</si>
  <si>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</si>
  <si>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</si>
  <si>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</si>
  <si>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</si>
  <si>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</si>
  <si>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</si>
  <si>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</si>
  <si>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</si>
  <si>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</si>
  <si>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</si>
  <si>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</si>
  <si>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</si>
  <si>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</si>
  <si>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</si>
  <si>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</si>
  <si>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</si>
  <si>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</si>
  <si>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</si>
  <si>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</si>
  <si>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</si>
  <si>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</si>
  <si>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</si>
  <si>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</si>
  <si>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</si>
  <si>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</si>
  <si>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</si>
  <si>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</si>
  <si>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</si>
  <si>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</si>
  <si>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</si>
  <si>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</si>
  <si>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</si>
  <si>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</si>
  <si>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</si>
  <si>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</si>
  <si>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</si>
  <si>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</si>
  <si>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</si>
  <si>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</si>
  <si>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</si>
  <si>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</si>
  <si>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</si>
  <si>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</si>
  <si>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</si>
  <si>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</si>
  <si>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</si>
  <si>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</si>
  <si>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</si>
  <si>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</si>
  <si>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</si>
  <si>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</si>
  <si>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</si>
  <si>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</si>
  <si>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</si>
  <si>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</si>
  <si>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</si>
  <si>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</si>
  <si>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</si>
  <si>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</si>
  <si>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</si>
  <si>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</si>
  <si>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</si>
  <si>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</si>
  <si>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</si>
  <si>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</si>
  <si>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</si>
  <si>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</si>
  <si>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</si>
  <si>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</si>
  <si>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</si>
  <si>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</si>
  <si>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</si>
  <si>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</si>
  <si>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</si>
  <si>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</si>
  <si>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</si>
  <si>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</si>
  <si>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現状において、経営の健全性及び効率性は確保されている。
市が管理する農業施設等の維持管理費の軽減に寄与しつつ、設備の経年劣化に対応するための分解整備（オーバーホール）等に備えた財源の確保を図る観点から、設備の点検及び長寿命化のための修繕を適切な時期に実施し、故障等のトラブルによる施設の停止をできる限り回避することで、さらなる経営の安定化を図る必要がある。
ＦＩＴ適用終了（Ｈ44）後の事業のあり方については、現時点で方針は定まっていないが、事業の廃止も含め検討することとしている。
今後、平成32年度までに策定を検討している経営戦略のなかで、計画的かつ合理的な経営を行うための取組方針を明確にし、経営基盤の強化等に努める。</t>
    <rPh sb="0" eb="2">
      <t>ゲンジョウ</t>
    </rPh>
    <rPh sb="7" eb="9">
      <t>ケイエイ</t>
    </rPh>
    <rPh sb="10" eb="13">
      <t>ケンゼンセイ</t>
    </rPh>
    <rPh sb="13" eb="14">
      <t>オヨ</t>
    </rPh>
    <rPh sb="15" eb="17">
      <t>コウリツ</t>
    </rPh>
    <rPh sb="17" eb="18">
      <t>セイ</t>
    </rPh>
    <rPh sb="19" eb="21">
      <t>カクホ</t>
    </rPh>
    <rPh sb="29" eb="30">
      <t>シ</t>
    </rPh>
    <rPh sb="31" eb="33">
      <t>カンリ</t>
    </rPh>
    <rPh sb="35" eb="37">
      <t>ノウギョウ</t>
    </rPh>
    <rPh sb="37" eb="39">
      <t>シセツ</t>
    </rPh>
    <rPh sb="39" eb="40">
      <t>トウ</t>
    </rPh>
    <rPh sb="41" eb="43">
      <t>イジ</t>
    </rPh>
    <rPh sb="43" eb="46">
      <t>カンリヒ</t>
    </rPh>
    <rPh sb="47" eb="49">
      <t>ケイゲン</t>
    </rPh>
    <rPh sb="50" eb="52">
      <t>キヨ</t>
    </rPh>
    <rPh sb="56" eb="58">
      <t>セツビ</t>
    </rPh>
    <rPh sb="59" eb="61">
      <t>ケイネン</t>
    </rPh>
    <rPh sb="61" eb="63">
      <t>レッカ</t>
    </rPh>
    <rPh sb="64" eb="66">
      <t>タイオウ</t>
    </rPh>
    <rPh sb="71" eb="73">
      <t>ブンカイ</t>
    </rPh>
    <rPh sb="73" eb="75">
      <t>セイビ</t>
    </rPh>
    <rPh sb="84" eb="85">
      <t>トウ</t>
    </rPh>
    <rPh sb="86" eb="87">
      <t>ソナ</t>
    </rPh>
    <rPh sb="89" eb="91">
      <t>ザイゲン</t>
    </rPh>
    <rPh sb="92" eb="94">
      <t>カクホ</t>
    </rPh>
    <rPh sb="95" eb="96">
      <t>ハカ</t>
    </rPh>
    <rPh sb="97" eb="99">
      <t>カンテン</t>
    </rPh>
    <rPh sb="102" eb="104">
      <t>セツビ</t>
    </rPh>
    <rPh sb="105" eb="107">
      <t>テンケン</t>
    </rPh>
    <rPh sb="107" eb="108">
      <t>オヨ</t>
    </rPh>
    <rPh sb="109" eb="110">
      <t>チョウ</t>
    </rPh>
    <rPh sb="110" eb="113">
      <t>ジュミョウカ</t>
    </rPh>
    <rPh sb="117" eb="119">
      <t>シュウゼン</t>
    </rPh>
    <rPh sb="120" eb="122">
      <t>テキセツ</t>
    </rPh>
    <rPh sb="123" eb="125">
      <t>ジキ</t>
    </rPh>
    <rPh sb="126" eb="128">
      <t>ジッシ</t>
    </rPh>
    <rPh sb="130" eb="132">
      <t>コショウ</t>
    </rPh>
    <rPh sb="132" eb="133">
      <t>トウ</t>
    </rPh>
    <rPh sb="141" eb="143">
      <t>シセツ</t>
    </rPh>
    <rPh sb="144" eb="146">
      <t>テイシ</t>
    </rPh>
    <rPh sb="150" eb="151">
      <t>カギ</t>
    </rPh>
    <rPh sb="152" eb="154">
      <t>カイヒ</t>
    </rPh>
    <rPh sb="164" eb="166">
      <t>ケイエイ</t>
    </rPh>
    <rPh sb="167" eb="170">
      <t>アンテイカ</t>
    </rPh>
    <rPh sb="171" eb="172">
      <t>ハカ</t>
    </rPh>
    <rPh sb="173" eb="175">
      <t>ヒツヨウ</t>
    </rPh>
    <rPh sb="247" eb="249">
      <t>ヘイセイ</t>
    </rPh>
    <rPh sb="251" eb="253">
      <t>ネンド</t>
    </rPh>
    <rPh sb="259" eb="261">
      <t>ケントウ</t>
    </rPh>
    <phoneticPr fontId="9"/>
  </si>
  <si>
    <t>収益的収支比率については、100％以上（黒字）となっており、高い比率で推移している。Ｈ29においては、償還金元金の支払が開始したが、売電収入が順調に伸びたことや、消費税還付金等により、Ｈ28と比較し上昇した。
営業収支比率については、100％以上（黒字）となっている。
供給原価については、類似団体平均値より低い水準にあり、供給に係る費用を低く抑えられている。
ＥＢＩＴＤＡについては、類似団体平均値より高い水準にあり、収益性が一定以上継続している状況にある。Ｈ29においては、売電収入が順調に伸びたことや、消費税還付金等により、Ｈ28と比較し上昇した。
一般会計への繰出しを行っており、市が管理する農業施設等の維持管理費の軽減に寄与しているほか、建設後、概ね10年毎の実施を計画している、水車の摩耗などの経年劣化に対応するための分解整備（オーバーホール）等に備え、それに充てる財源も一定以上確保できる状況にある。</t>
    <rPh sb="0" eb="3">
      <t>シュウエキテキ</t>
    </rPh>
    <rPh sb="3" eb="5">
      <t>シュウシ</t>
    </rPh>
    <rPh sb="5" eb="7">
      <t>ヒリツ</t>
    </rPh>
    <rPh sb="17" eb="19">
      <t>イジョウ</t>
    </rPh>
    <rPh sb="20" eb="22">
      <t>クロジ</t>
    </rPh>
    <rPh sb="30" eb="31">
      <t>タカ</t>
    </rPh>
    <rPh sb="32" eb="34">
      <t>ヒリツ</t>
    </rPh>
    <rPh sb="35" eb="37">
      <t>スイイ</t>
    </rPh>
    <rPh sb="51" eb="54">
      <t>ショウカンキン</t>
    </rPh>
    <rPh sb="54" eb="56">
      <t>ガンキン</t>
    </rPh>
    <rPh sb="57" eb="59">
      <t>シハライ</t>
    </rPh>
    <rPh sb="60" eb="62">
      <t>カイシ</t>
    </rPh>
    <rPh sb="66" eb="68">
      <t>バイデン</t>
    </rPh>
    <rPh sb="68" eb="70">
      <t>シュウニュウ</t>
    </rPh>
    <rPh sb="71" eb="73">
      <t>ジュンチョウ</t>
    </rPh>
    <rPh sb="74" eb="75">
      <t>ノ</t>
    </rPh>
    <rPh sb="81" eb="84">
      <t>ショウヒゼイ</t>
    </rPh>
    <rPh sb="84" eb="86">
      <t>カンプ</t>
    </rPh>
    <rPh sb="86" eb="87">
      <t>キン</t>
    </rPh>
    <rPh sb="87" eb="88">
      <t>トウ</t>
    </rPh>
    <rPh sb="96" eb="98">
      <t>ヒカク</t>
    </rPh>
    <rPh sb="99" eb="101">
      <t>ジョウショウ</t>
    </rPh>
    <rPh sb="147" eb="149">
      <t>ルイジ</t>
    </rPh>
    <rPh sb="149" eb="151">
      <t>ダンタイ</t>
    </rPh>
    <rPh sb="151" eb="154">
      <t>ヘイキンチ</t>
    </rPh>
    <rPh sb="156" eb="157">
      <t>ヒク</t>
    </rPh>
    <rPh sb="158" eb="160">
      <t>スイジュン</t>
    </rPh>
    <rPh sb="164" eb="166">
      <t>キョウキュウ</t>
    </rPh>
    <rPh sb="167" eb="168">
      <t>カカ</t>
    </rPh>
    <rPh sb="169" eb="171">
      <t>ヒヨウ</t>
    </rPh>
    <rPh sb="172" eb="173">
      <t>ヒク</t>
    </rPh>
    <rPh sb="174" eb="175">
      <t>オサ</t>
    </rPh>
    <rPh sb="196" eb="198">
      <t>ルイジ</t>
    </rPh>
    <rPh sb="198" eb="200">
      <t>ダンタイ</t>
    </rPh>
    <rPh sb="200" eb="203">
      <t>ヘイキンチ</t>
    </rPh>
    <rPh sb="205" eb="206">
      <t>タカ</t>
    </rPh>
    <rPh sb="207" eb="209">
      <t>スイジュン</t>
    </rPh>
    <rPh sb="213" eb="216">
      <t>シュウエキセイ</t>
    </rPh>
    <rPh sb="217" eb="219">
      <t>イッテイ</t>
    </rPh>
    <rPh sb="219" eb="221">
      <t>イジョウ</t>
    </rPh>
    <rPh sb="221" eb="223">
      <t>ケイゾク</t>
    </rPh>
    <rPh sb="227" eb="229">
      <t>ジョウキョウ</t>
    </rPh>
    <rPh sb="242" eb="244">
      <t>バイデン</t>
    </rPh>
    <rPh sb="244" eb="246">
      <t>シュウニュウ</t>
    </rPh>
    <rPh sb="247" eb="249">
      <t>ジュンチョウ</t>
    </rPh>
    <rPh sb="250" eb="251">
      <t>ノ</t>
    </rPh>
    <rPh sb="260" eb="262">
      <t>カンプ</t>
    </rPh>
    <rPh sb="262" eb="263">
      <t>キン</t>
    </rPh>
    <rPh sb="263" eb="264">
      <t>トウ</t>
    </rPh>
    <rPh sb="272" eb="274">
      <t>ヒカク</t>
    </rPh>
    <rPh sb="275" eb="277">
      <t>ジョウショウ</t>
    </rPh>
    <rPh sb="282" eb="284">
      <t>イッパン</t>
    </rPh>
    <rPh sb="284" eb="286">
      <t>カイケイ</t>
    </rPh>
    <rPh sb="288" eb="290">
      <t>クリダ</t>
    </rPh>
    <rPh sb="292" eb="293">
      <t>オコナ</t>
    </rPh>
    <rPh sb="298" eb="299">
      <t>シ</t>
    </rPh>
    <rPh sb="300" eb="302">
      <t>カンリ</t>
    </rPh>
    <rPh sb="306" eb="308">
      <t>シセツ</t>
    </rPh>
    <rPh sb="308" eb="309">
      <t>トウ</t>
    </rPh>
    <rPh sb="310" eb="312">
      <t>イジ</t>
    </rPh>
    <rPh sb="312" eb="314">
      <t>カンリ</t>
    </rPh>
    <rPh sb="314" eb="315">
      <t>ヒ</t>
    </rPh>
    <rPh sb="316" eb="318">
      <t>ケイゲン</t>
    </rPh>
    <rPh sb="319" eb="321">
      <t>キヨ</t>
    </rPh>
    <rPh sb="339" eb="341">
      <t>ジッシ</t>
    </rPh>
    <rPh sb="342" eb="344">
      <t>ケイカク</t>
    </rPh>
    <rPh sb="349" eb="351">
      <t>スイシャ</t>
    </rPh>
    <rPh sb="352" eb="354">
      <t>マモウ</t>
    </rPh>
    <rPh sb="357" eb="359">
      <t>ケイネン</t>
    </rPh>
    <rPh sb="359" eb="361">
      <t>レッカ</t>
    </rPh>
    <rPh sb="362" eb="364">
      <t>タイオウ</t>
    </rPh>
    <rPh sb="369" eb="371">
      <t>ブンカイ</t>
    </rPh>
    <rPh sb="371" eb="373">
      <t>セイビ</t>
    </rPh>
    <rPh sb="382" eb="383">
      <t>トウ</t>
    </rPh>
    <rPh sb="384" eb="385">
      <t>ソナ</t>
    </rPh>
    <rPh sb="390" eb="391">
      <t>ア</t>
    </rPh>
    <rPh sb="393" eb="395">
      <t>ザイゲン</t>
    </rPh>
    <phoneticPr fontId="9"/>
  </si>
  <si>
    <t>設備利用率については、高い水準で推移しており、一定以上の効率的な運営が行えている。Ｈ28において故障等による停止期間が長期となったことにより下落し、発電形式別（水力発電）では類似団体平均値より低い水準となったものの、Ｈ29においては、停止期間が短く年間発電電力量が順調に伸びたことから、Ｈ28と比較し数値が改善した。
修繕費比率については、0％となっており、修繕費執行の実績は現在のところない（Ｈ28における故障の修繕は業者負担）が、設備が比較的新しいことから、修繕の必要性を見極めるための点検も現在まで実施していなかった結果でもある。今後は、点検を実施し、設備の長寿命化を図るための修繕を適切な時期に行う必要がある。
企業債残高対料金収入比率については、Ｈ28において黒瀬川発電所建設に伴う起債のため上昇し、発電形式別（水力発電）でも類似団体平均値より高い水準となったものの、Ｈ29においては、売電収入が順調に伸びたことから、Ｈ28と比較し数値が改善した。施設の安定的な運用により将来の償還財源の確保に努める必要がある。
ＦＩＴ収入割合については、100％となっており、固定価格買取制度の調達期間終了後、買取単価が下落し、収入が大きく減少するリスクを抱えている。</t>
    <rPh sb="0" eb="2">
      <t>セツビ</t>
    </rPh>
    <rPh sb="2" eb="5">
      <t>リヨウリツ</t>
    </rPh>
    <rPh sb="11" eb="12">
      <t>タカ</t>
    </rPh>
    <rPh sb="13" eb="15">
      <t>スイジュン</t>
    </rPh>
    <rPh sb="16" eb="18">
      <t>スイイ</t>
    </rPh>
    <rPh sb="23" eb="25">
      <t>イッテイ</t>
    </rPh>
    <rPh sb="25" eb="27">
      <t>イジョウ</t>
    </rPh>
    <rPh sb="28" eb="31">
      <t>コウリツテキ</t>
    </rPh>
    <rPh sb="32" eb="34">
      <t>ウンエイ</t>
    </rPh>
    <rPh sb="35" eb="36">
      <t>オコナ</t>
    </rPh>
    <rPh sb="48" eb="50">
      <t>コショウ</t>
    </rPh>
    <rPh sb="50" eb="51">
      <t>トウ</t>
    </rPh>
    <rPh sb="54" eb="56">
      <t>テイシ</t>
    </rPh>
    <rPh sb="56" eb="58">
      <t>キカン</t>
    </rPh>
    <rPh sb="59" eb="61">
      <t>チョウキ</t>
    </rPh>
    <rPh sb="70" eb="72">
      <t>ゲラク</t>
    </rPh>
    <rPh sb="74" eb="76">
      <t>ハツデン</t>
    </rPh>
    <rPh sb="117" eb="119">
      <t>テイシ</t>
    </rPh>
    <rPh sb="119" eb="121">
      <t>キカン</t>
    </rPh>
    <rPh sb="122" eb="123">
      <t>ミジカ</t>
    </rPh>
    <rPh sb="124" eb="126">
      <t>ネンカン</t>
    </rPh>
    <rPh sb="126" eb="128">
      <t>ハツデン</t>
    </rPh>
    <rPh sb="128" eb="130">
      <t>デンリョク</t>
    </rPh>
    <rPh sb="130" eb="131">
      <t>リョウ</t>
    </rPh>
    <rPh sb="132" eb="134">
      <t>ジュンチョウ</t>
    </rPh>
    <rPh sb="135" eb="136">
      <t>ノ</t>
    </rPh>
    <rPh sb="147" eb="149">
      <t>ヒカク</t>
    </rPh>
    <rPh sb="150" eb="152">
      <t>スウチ</t>
    </rPh>
    <rPh sb="153" eb="155">
      <t>カイゼン</t>
    </rPh>
    <rPh sb="160" eb="162">
      <t>シュウゼン</t>
    </rPh>
    <rPh sb="162" eb="163">
      <t>ヒ</t>
    </rPh>
    <rPh sb="163" eb="165">
      <t>ヒリツ</t>
    </rPh>
    <rPh sb="180" eb="182">
      <t>シュウゼン</t>
    </rPh>
    <rPh sb="182" eb="183">
      <t>ヒ</t>
    </rPh>
    <rPh sb="183" eb="185">
      <t>シッコウ</t>
    </rPh>
    <rPh sb="186" eb="188">
      <t>ジッセキ</t>
    </rPh>
    <rPh sb="189" eb="191">
      <t>ゲンザイ</t>
    </rPh>
    <rPh sb="205" eb="207">
      <t>コショウ</t>
    </rPh>
    <rPh sb="208" eb="210">
      <t>シュウゼン</t>
    </rPh>
    <rPh sb="211" eb="213">
      <t>ギョウシャ</t>
    </rPh>
    <rPh sb="213" eb="215">
      <t>フタン</t>
    </rPh>
    <rPh sb="218" eb="220">
      <t>セツビ</t>
    </rPh>
    <rPh sb="221" eb="224">
      <t>ヒカクテキ</t>
    </rPh>
    <rPh sb="224" eb="225">
      <t>アタラ</t>
    </rPh>
    <rPh sb="232" eb="234">
      <t>シュウゼン</t>
    </rPh>
    <rPh sb="235" eb="237">
      <t>ヒツヨウ</t>
    </rPh>
    <rPh sb="237" eb="238">
      <t>セイ</t>
    </rPh>
    <rPh sb="239" eb="241">
      <t>ミキワ</t>
    </rPh>
    <rPh sb="246" eb="248">
      <t>テンケン</t>
    </rPh>
    <rPh sb="249" eb="251">
      <t>ゲンザイ</t>
    </rPh>
    <rPh sb="262" eb="264">
      <t>ケッカ</t>
    </rPh>
    <rPh sb="269" eb="271">
      <t>コンゴ</t>
    </rPh>
    <rPh sb="273" eb="275">
      <t>テンケン</t>
    </rPh>
    <rPh sb="276" eb="278">
      <t>ジッシ</t>
    </rPh>
    <rPh sb="280" eb="282">
      <t>セツビ</t>
    </rPh>
    <rPh sb="283" eb="284">
      <t>チョウ</t>
    </rPh>
    <rPh sb="284" eb="287">
      <t>ジュミョウカ</t>
    </rPh>
    <rPh sb="288" eb="289">
      <t>ハカ</t>
    </rPh>
    <rPh sb="293" eb="295">
      <t>シュウゼン</t>
    </rPh>
    <rPh sb="296" eb="298">
      <t>テキセツ</t>
    </rPh>
    <rPh sb="312" eb="314">
      <t>キギョウ</t>
    </rPh>
    <rPh sb="314" eb="315">
      <t>サイ</t>
    </rPh>
    <rPh sb="315" eb="317">
      <t>ザンダカ</t>
    </rPh>
    <rPh sb="317" eb="318">
      <t>タイ</t>
    </rPh>
    <rPh sb="318" eb="320">
      <t>リョウキン</t>
    </rPh>
    <rPh sb="320" eb="322">
      <t>シュウニュウ</t>
    </rPh>
    <rPh sb="322" eb="324">
      <t>ヒリツ</t>
    </rPh>
    <rPh sb="337" eb="339">
      <t>クロセ</t>
    </rPh>
    <rPh sb="339" eb="340">
      <t>ガワ</t>
    </rPh>
    <rPh sb="340" eb="342">
      <t>ハツデン</t>
    </rPh>
    <rPh sb="342" eb="343">
      <t>ショ</t>
    </rPh>
    <rPh sb="343" eb="345">
      <t>ケンセツ</t>
    </rPh>
    <rPh sb="346" eb="347">
      <t>トモナ</t>
    </rPh>
    <rPh sb="348" eb="350">
      <t>キサイ</t>
    </rPh>
    <rPh sb="353" eb="355">
      <t>ジョウショウ</t>
    </rPh>
    <rPh sb="357" eb="359">
      <t>ハツデン</t>
    </rPh>
    <rPh sb="363" eb="365">
      <t>スイリョク</t>
    </rPh>
    <rPh sb="365" eb="367">
      <t>ハツデン</t>
    </rPh>
    <rPh sb="370" eb="372">
      <t>ルイジ</t>
    </rPh>
    <rPh sb="372" eb="374">
      <t>ダンタイ</t>
    </rPh>
    <rPh sb="374" eb="377">
      <t>ヘイキンチ</t>
    </rPh>
    <rPh sb="379" eb="380">
      <t>タカ</t>
    </rPh>
    <rPh sb="381" eb="383">
      <t>スイジュン</t>
    </rPh>
    <rPh sb="400" eb="402">
      <t>バイデン</t>
    </rPh>
    <rPh sb="402" eb="404">
      <t>シュウニュウ</t>
    </rPh>
    <rPh sb="405" eb="407">
      <t>ジュンチョウ</t>
    </rPh>
    <rPh sb="408" eb="409">
      <t>ノ</t>
    </rPh>
    <rPh sb="420" eb="422">
      <t>ヒカク</t>
    </rPh>
    <rPh sb="423" eb="425">
      <t>スウチ</t>
    </rPh>
    <rPh sb="426" eb="428">
      <t>カイゼン</t>
    </rPh>
    <rPh sb="431" eb="433">
      <t>シセツ</t>
    </rPh>
    <rPh sb="434" eb="437">
      <t>アンテイテキ</t>
    </rPh>
    <rPh sb="438" eb="440">
      <t>ウンヨウ</t>
    </rPh>
    <rPh sb="443" eb="445">
      <t>ショウライ</t>
    </rPh>
    <rPh sb="446" eb="448">
      <t>ショウカン</t>
    </rPh>
    <rPh sb="448" eb="450">
      <t>ザイゲン</t>
    </rPh>
    <rPh sb="451" eb="453">
      <t>カクホ</t>
    </rPh>
    <rPh sb="454" eb="455">
      <t>ツト</t>
    </rPh>
    <rPh sb="457" eb="459">
      <t>ヒツヨウ</t>
    </rPh>
    <rPh sb="468" eb="470">
      <t>シュウニュウ</t>
    </rPh>
    <rPh sb="470" eb="472">
      <t>ワリアイ</t>
    </rPh>
    <rPh sb="489" eb="491">
      <t>コテイ</t>
    </rPh>
    <rPh sb="491" eb="493">
      <t>カカク</t>
    </rPh>
    <rPh sb="493" eb="495">
      <t>カイトリ</t>
    </rPh>
    <rPh sb="495" eb="497">
      <t>セイド</t>
    </rPh>
    <rPh sb="498" eb="500">
      <t>チョウタツ</t>
    </rPh>
    <rPh sb="500" eb="502">
      <t>キカン</t>
    </rPh>
    <rPh sb="502" eb="504">
      <t>シュウリョウ</t>
    </rPh>
    <rPh sb="504" eb="505">
      <t>ゴ</t>
    </rPh>
    <rPh sb="506" eb="508">
      <t>カイトリ</t>
    </rPh>
    <rPh sb="508" eb="510">
      <t>タンカ</t>
    </rPh>
    <rPh sb="511" eb="513">
      <t>ゲラク</t>
    </rPh>
    <rPh sb="515" eb="517">
      <t>シュウニュウ</t>
    </rPh>
    <rPh sb="518" eb="519">
      <t>オオ</t>
    </rPh>
    <rPh sb="521" eb="523">
      <t>ゲンショウ</t>
    </rPh>
    <rPh sb="529" eb="530">
      <t>カカ</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</si>
</sst>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250.8</c:v>
                </c:pt>
                <c:pt idx="1">
                  <c:v>218.8</c:v>
                </c:pt>
                <c:pt idx="2">
                  <c:v>200.1</c:v>
                </c:pt>
                <c:pt idx="3">
                  <c:v>241.6</c:v>
                </c:pt>
                <c:pt idx="4">
                  <c:v>498.9</c:v>
                </c:pt>
              </c:numCache>
            </c:numRef>
          </c:val>
          <c:extLst xmlns:c16r2="http://schemas.microsoft.com/office/drawing/2015/06/chart">
            <c:ext xmlns:c16="http://schemas.microsoft.com/office/drawing/2014/chart" uri="{C3380CC4-5D6E-409C-BE32-E72D297353CC}">
              <c16:uniqueId val="{00000000-A1A0-4996-8144-2522BE07339D}"/>
            </c:ext>
          </c:extLst>
        </c:ser>
        <c:dLbls>
          <c:showLegendKey val="0"/>
          <c:showVal val="0"/>
          <c:showCatName val="0"/>
          <c:showSerName val="0"/>
          <c:showPercent val="0"/>
          <c:showBubbleSize val="0"/>
        </c:dLbls>
        <c:gapWidth val="180"/>
        <c:overlap val="-90"/>
        <c:axId val="103639960"/>
        <c:axId val="10364034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A1A0-4996-8144-2522BE07339D}"/>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A1A0-4996-8144-2522BE07339D}"/>
            </c:ext>
          </c:extLst>
        </c:ser>
        <c:dLbls>
          <c:showLegendKey val="0"/>
          <c:showVal val="0"/>
          <c:showCatName val="0"/>
          <c:showSerName val="0"/>
          <c:showPercent val="0"/>
          <c:showBubbleSize val="0"/>
        </c:dLbls>
        <c:marker val="1"/>
        <c:smooth val="0"/>
        <c:axId val="103639960"/>
        <c:axId val="103640344"/>
      </c:lineChart>
      <c:catAx>
        <c:axId val="103639960"/>
        <c:scaling>
          <c:orientation val="minMax"/>
        </c:scaling>
        <c:delete val="0"/>
        <c:axPos val="b"/>
        <c:numFmt formatCode="ge" sourceLinked="1"/>
        <c:majorTickMark val="none"/>
        <c:minorTickMark val="none"/>
        <c:tickLblPos val="none"/>
        <c:crossAx val="103640344"/>
        <c:crosses val="autoZero"/>
        <c:auto val="0"/>
        <c:lblAlgn val="ctr"/>
        <c:lblOffset val="100"/>
        <c:noMultiLvlLbl val="1"/>
      </c:catAx>
      <c:valAx>
        <c:axId val="103640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3639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343-4635-8436-E63888D040EE}"/>
            </c:ext>
          </c:extLst>
        </c:ser>
        <c:dLbls>
          <c:showLegendKey val="0"/>
          <c:showVal val="0"/>
          <c:showCatName val="0"/>
          <c:showSerName val="0"/>
          <c:showPercent val="0"/>
          <c:showBubbleSize val="0"/>
        </c:dLbls>
        <c:gapWidth val="180"/>
        <c:overlap val="-90"/>
        <c:axId val="181447448"/>
        <c:axId val="18144784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D343-4635-8436-E63888D040EE}"/>
            </c:ext>
          </c:extLst>
        </c:ser>
        <c:dLbls>
          <c:showLegendKey val="0"/>
          <c:showVal val="0"/>
          <c:showCatName val="0"/>
          <c:showSerName val="0"/>
          <c:showPercent val="0"/>
          <c:showBubbleSize val="0"/>
        </c:dLbls>
        <c:marker val="1"/>
        <c:smooth val="0"/>
        <c:axId val="181447448"/>
        <c:axId val="181447840"/>
      </c:lineChart>
      <c:catAx>
        <c:axId val="181447448"/>
        <c:scaling>
          <c:orientation val="minMax"/>
        </c:scaling>
        <c:delete val="0"/>
        <c:axPos val="b"/>
        <c:numFmt formatCode="ge" sourceLinked="1"/>
        <c:majorTickMark val="none"/>
        <c:minorTickMark val="none"/>
        <c:tickLblPos val="none"/>
        <c:crossAx val="181447840"/>
        <c:crosses val="autoZero"/>
        <c:auto val="0"/>
        <c:lblAlgn val="ctr"/>
        <c:lblOffset val="100"/>
        <c:noMultiLvlLbl val="1"/>
      </c:catAx>
      <c:valAx>
        <c:axId val="181447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447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74.5</c:v>
                </c:pt>
                <c:pt idx="1">
                  <c:v>74.8</c:v>
                </c:pt>
                <c:pt idx="2">
                  <c:v>76.7</c:v>
                </c:pt>
                <c:pt idx="3">
                  <c:v>55.1</c:v>
                </c:pt>
                <c:pt idx="4">
                  <c:v>70.8</c:v>
                </c:pt>
              </c:numCache>
            </c:numRef>
          </c:val>
          <c:extLst xmlns:c16r2="http://schemas.microsoft.com/office/drawing/2015/06/chart">
            <c:ext xmlns:c16="http://schemas.microsoft.com/office/drawing/2014/chart" uri="{C3380CC4-5D6E-409C-BE32-E72D297353CC}">
              <c16:uniqueId val="{00000000-DFDC-47B9-9893-B074198B88CC}"/>
            </c:ext>
          </c:extLst>
        </c:ser>
        <c:dLbls>
          <c:showLegendKey val="0"/>
          <c:showVal val="0"/>
          <c:showCatName val="0"/>
          <c:showSerName val="0"/>
          <c:showPercent val="0"/>
          <c:showBubbleSize val="0"/>
        </c:dLbls>
        <c:gapWidth val="180"/>
        <c:overlap val="-90"/>
        <c:axId val="181919160"/>
        <c:axId val="18191955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64</c:v>
                </c:pt>
                <c:pt idx="1">
                  <c:v>56.1</c:v>
                </c:pt>
                <c:pt idx="2">
                  <c:v>61.8</c:v>
                </c:pt>
                <c:pt idx="3">
                  <c:v>61.6</c:v>
                </c:pt>
                <c:pt idx="4">
                  <c:v>57.3</c:v>
                </c:pt>
              </c:numCache>
            </c:numRef>
          </c:val>
          <c:smooth val="0"/>
          <c:extLst xmlns:c16r2="http://schemas.microsoft.com/office/drawing/2015/06/chart">
            <c:ext xmlns:c16="http://schemas.microsoft.com/office/drawing/2014/chart" uri="{C3380CC4-5D6E-409C-BE32-E72D297353CC}">
              <c16:uniqueId val="{00000001-DFDC-47B9-9893-B074198B88CC}"/>
            </c:ext>
          </c:extLst>
        </c:ser>
        <c:dLbls>
          <c:showLegendKey val="0"/>
          <c:showVal val="0"/>
          <c:showCatName val="0"/>
          <c:showSerName val="0"/>
          <c:showPercent val="0"/>
          <c:showBubbleSize val="0"/>
        </c:dLbls>
        <c:marker val="1"/>
        <c:smooth val="0"/>
        <c:axId val="181919160"/>
        <c:axId val="181919552"/>
      </c:lineChart>
      <c:catAx>
        <c:axId val="181919160"/>
        <c:scaling>
          <c:orientation val="minMax"/>
        </c:scaling>
        <c:delete val="0"/>
        <c:axPos val="b"/>
        <c:numFmt formatCode="ge" sourceLinked="1"/>
        <c:majorTickMark val="none"/>
        <c:minorTickMark val="none"/>
        <c:tickLblPos val="none"/>
        <c:crossAx val="181919552"/>
        <c:crosses val="autoZero"/>
        <c:auto val="0"/>
        <c:lblAlgn val="ctr"/>
        <c:lblOffset val="100"/>
        <c:noMultiLvlLbl val="1"/>
      </c:catAx>
      <c:valAx>
        <c:axId val="181919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919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77-46E5-B6CF-98D13DFCB61A}"/>
            </c:ext>
          </c:extLst>
        </c:ser>
        <c:dLbls>
          <c:showLegendKey val="0"/>
          <c:showVal val="0"/>
          <c:showCatName val="0"/>
          <c:showSerName val="0"/>
          <c:showPercent val="0"/>
          <c:showBubbleSize val="0"/>
        </c:dLbls>
        <c:gapWidth val="180"/>
        <c:overlap val="-90"/>
        <c:axId val="181920336"/>
        <c:axId val="18192072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22.1</c:v>
                </c:pt>
                <c:pt idx="1">
                  <c:v>16.7</c:v>
                </c:pt>
                <c:pt idx="2">
                  <c:v>8.6999999999999993</c:v>
                </c:pt>
                <c:pt idx="3">
                  <c:v>5.7</c:v>
                </c:pt>
                <c:pt idx="4">
                  <c:v>4.2</c:v>
                </c:pt>
              </c:numCache>
            </c:numRef>
          </c:val>
          <c:smooth val="0"/>
          <c:extLst xmlns:c16r2="http://schemas.microsoft.com/office/drawing/2015/06/chart">
            <c:ext xmlns:c16="http://schemas.microsoft.com/office/drawing/2014/chart" uri="{C3380CC4-5D6E-409C-BE32-E72D297353CC}">
              <c16:uniqueId val="{00000001-5777-46E5-B6CF-98D13DFCB61A}"/>
            </c:ext>
          </c:extLst>
        </c:ser>
        <c:dLbls>
          <c:showLegendKey val="0"/>
          <c:showVal val="0"/>
          <c:showCatName val="0"/>
          <c:showSerName val="0"/>
          <c:showPercent val="0"/>
          <c:showBubbleSize val="0"/>
        </c:dLbls>
        <c:marker val="1"/>
        <c:smooth val="0"/>
        <c:axId val="181920336"/>
        <c:axId val="181920728"/>
      </c:lineChart>
      <c:catAx>
        <c:axId val="181920336"/>
        <c:scaling>
          <c:orientation val="minMax"/>
        </c:scaling>
        <c:delete val="0"/>
        <c:axPos val="b"/>
        <c:numFmt formatCode="ge" sourceLinked="1"/>
        <c:majorTickMark val="none"/>
        <c:minorTickMark val="none"/>
        <c:tickLblPos val="none"/>
        <c:crossAx val="181920728"/>
        <c:crosses val="autoZero"/>
        <c:auto val="0"/>
        <c:lblAlgn val="ctr"/>
        <c:lblOffset val="100"/>
        <c:noMultiLvlLbl val="1"/>
      </c:catAx>
      <c:valAx>
        <c:axId val="181920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920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208.1</c:v>
                </c:pt>
                <c:pt idx="1">
                  <c:v>201.5</c:v>
                </c:pt>
                <c:pt idx="2">
                  <c:v>244.8</c:v>
                </c:pt>
                <c:pt idx="3">
                  <c:v>407.2</c:v>
                </c:pt>
                <c:pt idx="4">
                  <c:v>295.5</c:v>
                </c:pt>
              </c:numCache>
            </c:numRef>
          </c:val>
          <c:extLst xmlns:c16r2="http://schemas.microsoft.com/office/drawing/2015/06/chart">
            <c:ext xmlns:c16="http://schemas.microsoft.com/office/drawing/2014/chart" uri="{C3380CC4-5D6E-409C-BE32-E72D297353CC}">
              <c16:uniqueId val="{00000000-7BC2-4B52-B413-F73EE80F2640}"/>
            </c:ext>
          </c:extLst>
        </c:ser>
        <c:dLbls>
          <c:showLegendKey val="0"/>
          <c:showVal val="0"/>
          <c:showCatName val="0"/>
          <c:showSerName val="0"/>
          <c:showPercent val="0"/>
          <c:showBubbleSize val="0"/>
        </c:dLbls>
        <c:gapWidth val="180"/>
        <c:overlap val="-90"/>
        <c:axId val="181921512"/>
        <c:axId val="18192190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279.2</c:v>
                </c:pt>
                <c:pt idx="1">
                  <c:v>333.7</c:v>
                </c:pt>
                <c:pt idx="2">
                  <c:v>351.4</c:v>
                </c:pt>
                <c:pt idx="3">
                  <c:v>390.3</c:v>
                </c:pt>
                <c:pt idx="4">
                  <c:v>394.9</c:v>
                </c:pt>
              </c:numCache>
            </c:numRef>
          </c:val>
          <c:smooth val="0"/>
          <c:extLst xmlns:c16r2="http://schemas.microsoft.com/office/drawing/2015/06/chart">
            <c:ext xmlns:c16="http://schemas.microsoft.com/office/drawing/2014/chart" uri="{C3380CC4-5D6E-409C-BE32-E72D297353CC}">
              <c16:uniqueId val="{00000001-7BC2-4B52-B413-F73EE80F2640}"/>
            </c:ext>
          </c:extLst>
        </c:ser>
        <c:dLbls>
          <c:showLegendKey val="0"/>
          <c:showVal val="0"/>
          <c:showCatName val="0"/>
          <c:showSerName val="0"/>
          <c:showPercent val="0"/>
          <c:showBubbleSize val="0"/>
        </c:dLbls>
        <c:marker val="1"/>
        <c:smooth val="0"/>
        <c:axId val="181921512"/>
        <c:axId val="181921904"/>
      </c:lineChart>
      <c:catAx>
        <c:axId val="181921512"/>
        <c:scaling>
          <c:orientation val="minMax"/>
        </c:scaling>
        <c:delete val="0"/>
        <c:axPos val="b"/>
        <c:numFmt formatCode="ge" sourceLinked="1"/>
        <c:majorTickMark val="none"/>
        <c:minorTickMark val="none"/>
        <c:tickLblPos val="none"/>
        <c:crossAx val="181921904"/>
        <c:crosses val="autoZero"/>
        <c:auto val="0"/>
        <c:lblAlgn val="ctr"/>
        <c:lblOffset val="100"/>
        <c:noMultiLvlLbl val="1"/>
      </c:catAx>
      <c:valAx>
        <c:axId val="181921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819215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F3-45A0-A5BF-F8214BE682B0}"/>
            </c:ext>
          </c:extLst>
        </c:ser>
        <c:dLbls>
          <c:showLegendKey val="0"/>
          <c:showVal val="0"/>
          <c:showCatName val="0"/>
          <c:showSerName val="0"/>
          <c:showPercent val="0"/>
          <c:showBubbleSize val="0"/>
        </c:dLbls>
        <c:gapWidth val="180"/>
        <c:overlap val="-90"/>
        <c:axId val="181922688"/>
        <c:axId val="195022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F3-45A0-A5BF-F8214BE682B0}"/>
            </c:ext>
          </c:extLst>
        </c:ser>
        <c:dLbls>
          <c:showLegendKey val="0"/>
          <c:showVal val="0"/>
          <c:showCatName val="0"/>
          <c:showSerName val="0"/>
          <c:showPercent val="0"/>
          <c:showBubbleSize val="0"/>
        </c:dLbls>
        <c:marker val="1"/>
        <c:smooth val="0"/>
        <c:axId val="181922688"/>
        <c:axId val="195022576"/>
      </c:lineChart>
      <c:catAx>
        <c:axId val="181922688"/>
        <c:scaling>
          <c:orientation val="minMax"/>
        </c:scaling>
        <c:delete val="0"/>
        <c:axPos val="b"/>
        <c:numFmt formatCode="ge" sourceLinked="1"/>
        <c:majorTickMark val="none"/>
        <c:minorTickMark val="none"/>
        <c:tickLblPos val="none"/>
        <c:crossAx val="195022576"/>
        <c:crosses val="autoZero"/>
        <c:auto val="0"/>
        <c:lblAlgn val="ctr"/>
        <c:lblOffset val="100"/>
        <c:noMultiLvlLbl val="1"/>
      </c:catAx>
      <c:valAx>
        <c:axId val="195022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922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DA6-4785-905E-B65DB7992D73}"/>
            </c:ext>
          </c:extLst>
        </c:ser>
        <c:dLbls>
          <c:showLegendKey val="0"/>
          <c:showVal val="0"/>
          <c:showCatName val="0"/>
          <c:showSerName val="0"/>
          <c:showPercent val="0"/>
          <c:showBubbleSize val="0"/>
        </c:dLbls>
        <c:gapWidth val="180"/>
        <c:overlap val="-90"/>
        <c:axId val="195023360"/>
        <c:axId val="19502375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56.2</c:v>
                </c:pt>
                <c:pt idx="1">
                  <c:v>58.4</c:v>
                </c:pt>
                <c:pt idx="2">
                  <c:v>80.599999999999994</c:v>
                </c:pt>
                <c:pt idx="3">
                  <c:v>85.6</c:v>
                </c:pt>
                <c:pt idx="4">
                  <c:v>92</c:v>
                </c:pt>
              </c:numCache>
            </c:numRef>
          </c:val>
          <c:smooth val="0"/>
          <c:extLst xmlns:c16r2="http://schemas.microsoft.com/office/drawing/2015/06/chart">
            <c:ext xmlns:c16="http://schemas.microsoft.com/office/drawing/2014/chart" uri="{C3380CC4-5D6E-409C-BE32-E72D297353CC}">
              <c16:uniqueId val="{00000001-9DA6-4785-905E-B65DB7992D73}"/>
            </c:ext>
          </c:extLst>
        </c:ser>
        <c:dLbls>
          <c:showLegendKey val="0"/>
          <c:showVal val="0"/>
          <c:showCatName val="0"/>
          <c:showSerName val="0"/>
          <c:showPercent val="0"/>
          <c:showBubbleSize val="0"/>
        </c:dLbls>
        <c:marker val="1"/>
        <c:smooth val="0"/>
        <c:axId val="195023360"/>
        <c:axId val="195023752"/>
      </c:lineChart>
      <c:catAx>
        <c:axId val="195023360"/>
        <c:scaling>
          <c:orientation val="minMax"/>
        </c:scaling>
        <c:delete val="0"/>
        <c:axPos val="b"/>
        <c:numFmt formatCode="ge" sourceLinked="1"/>
        <c:majorTickMark val="none"/>
        <c:minorTickMark val="none"/>
        <c:tickLblPos val="none"/>
        <c:crossAx val="195023752"/>
        <c:crosses val="autoZero"/>
        <c:auto val="0"/>
        <c:lblAlgn val="ctr"/>
        <c:lblOffset val="100"/>
        <c:noMultiLvlLbl val="1"/>
      </c:catAx>
      <c:valAx>
        <c:axId val="195023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023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E4-4D88-AE6C-E6DFFB6FB429}"/>
            </c:ext>
          </c:extLst>
        </c:ser>
        <c:dLbls>
          <c:showLegendKey val="0"/>
          <c:showVal val="0"/>
          <c:showCatName val="0"/>
          <c:showSerName val="0"/>
          <c:showPercent val="0"/>
          <c:showBubbleSize val="0"/>
        </c:dLbls>
        <c:gapWidth val="180"/>
        <c:overlap val="-90"/>
        <c:axId val="195024536"/>
        <c:axId val="19502492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E4-4D88-AE6C-E6DFFB6FB429}"/>
            </c:ext>
          </c:extLst>
        </c:ser>
        <c:dLbls>
          <c:showLegendKey val="0"/>
          <c:showVal val="0"/>
          <c:showCatName val="0"/>
          <c:showSerName val="0"/>
          <c:showPercent val="0"/>
          <c:showBubbleSize val="0"/>
        </c:dLbls>
        <c:marker val="1"/>
        <c:smooth val="0"/>
        <c:axId val="195024536"/>
        <c:axId val="195024928"/>
      </c:lineChart>
      <c:catAx>
        <c:axId val="195024536"/>
        <c:scaling>
          <c:orientation val="minMax"/>
        </c:scaling>
        <c:delete val="0"/>
        <c:axPos val="b"/>
        <c:numFmt formatCode="ge" sourceLinked="1"/>
        <c:majorTickMark val="none"/>
        <c:minorTickMark val="none"/>
        <c:tickLblPos val="none"/>
        <c:crossAx val="195024928"/>
        <c:crosses val="autoZero"/>
        <c:auto val="0"/>
        <c:lblAlgn val="ctr"/>
        <c:lblOffset val="100"/>
        <c:noMultiLvlLbl val="1"/>
      </c:catAx>
      <c:valAx>
        <c:axId val="195024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024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07-4C28-B744-CC9CD897DF5E}"/>
            </c:ext>
          </c:extLst>
        </c:ser>
        <c:dLbls>
          <c:showLegendKey val="0"/>
          <c:showVal val="0"/>
          <c:showCatName val="0"/>
          <c:showSerName val="0"/>
          <c:showPercent val="0"/>
          <c:showBubbleSize val="0"/>
        </c:dLbls>
        <c:gapWidth val="180"/>
        <c:overlap val="-90"/>
        <c:axId val="195025712"/>
        <c:axId val="19502610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07-4C28-B744-CC9CD897DF5E}"/>
            </c:ext>
          </c:extLst>
        </c:ser>
        <c:dLbls>
          <c:showLegendKey val="0"/>
          <c:showVal val="0"/>
          <c:showCatName val="0"/>
          <c:showSerName val="0"/>
          <c:showPercent val="0"/>
          <c:showBubbleSize val="0"/>
        </c:dLbls>
        <c:marker val="1"/>
        <c:smooth val="0"/>
        <c:axId val="195025712"/>
        <c:axId val="195026104"/>
      </c:lineChart>
      <c:catAx>
        <c:axId val="195025712"/>
        <c:scaling>
          <c:orientation val="minMax"/>
        </c:scaling>
        <c:delete val="0"/>
        <c:axPos val="b"/>
        <c:numFmt formatCode="ge" sourceLinked="1"/>
        <c:majorTickMark val="none"/>
        <c:minorTickMark val="none"/>
        <c:tickLblPos val="none"/>
        <c:crossAx val="195026104"/>
        <c:crosses val="autoZero"/>
        <c:auto val="0"/>
        <c:lblAlgn val="ctr"/>
        <c:lblOffset val="100"/>
        <c:noMultiLvlLbl val="1"/>
      </c:catAx>
      <c:valAx>
        <c:axId val="195026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02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D1-48B3-91D1-DAF536B817E7}"/>
            </c:ext>
          </c:extLst>
        </c:ser>
        <c:dLbls>
          <c:showLegendKey val="0"/>
          <c:showVal val="0"/>
          <c:showCatName val="0"/>
          <c:showSerName val="0"/>
          <c:showPercent val="0"/>
          <c:showBubbleSize val="0"/>
        </c:dLbls>
        <c:gapWidth val="180"/>
        <c:overlap val="-90"/>
        <c:axId val="195173440"/>
        <c:axId val="19517383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D1-48B3-91D1-DAF536B817E7}"/>
            </c:ext>
          </c:extLst>
        </c:ser>
        <c:dLbls>
          <c:showLegendKey val="0"/>
          <c:showVal val="0"/>
          <c:showCatName val="0"/>
          <c:showSerName val="0"/>
          <c:showPercent val="0"/>
          <c:showBubbleSize val="0"/>
        </c:dLbls>
        <c:marker val="1"/>
        <c:smooth val="0"/>
        <c:axId val="195173440"/>
        <c:axId val="195173832"/>
      </c:lineChart>
      <c:catAx>
        <c:axId val="195173440"/>
        <c:scaling>
          <c:orientation val="minMax"/>
        </c:scaling>
        <c:delete val="0"/>
        <c:axPos val="b"/>
        <c:numFmt formatCode="ge" sourceLinked="1"/>
        <c:majorTickMark val="none"/>
        <c:minorTickMark val="none"/>
        <c:tickLblPos val="none"/>
        <c:crossAx val="195173832"/>
        <c:crosses val="autoZero"/>
        <c:auto val="0"/>
        <c:lblAlgn val="ctr"/>
        <c:lblOffset val="100"/>
        <c:noMultiLvlLbl val="1"/>
      </c:catAx>
      <c:valAx>
        <c:axId val="195173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173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CD-422D-A4F0-F0AAFFAEDD25}"/>
            </c:ext>
          </c:extLst>
        </c:ser>
        <c:dLbls>
          <c:showLegendKey val="0"/>
          <c:showVal val="0"/>
          <c:showCatName val="0"/>
          <c:showSerName val="0"/>
          <c:showPercent val="0"/>
          <c:showBubbleSize val="0"/>
        </c:dLbls>
        <c:gapWidth val="180"/>
        <c:overlap val="-90"/>
        <c:axId val="195174224"/>
        <c:axId val="19517461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CD-422D-A4F0-F0AAFFAEDD25}"/>
            </c:ext>
          </c:extLst>
        </c:ser>
        <c:dLbls>
          <c:showLegendKey val="0"/>
          <c:showVal val="0"/>
          <c:showCatName val="0"/>
          <c:showSerName val="0"/>
          <c:showPercent val="0"/>
          <c:showBubbleSize val="0"/>
        </c:dLbls>
        <c:marker val="1"/>
        <c:smooth val="0"/>
        <c:axId val="195174224"/>
        <c:axId val="195174616"/>
      </c:lineChart>
      <c:catAx>
        <c:axId val="195174224"/>
        <c:scaling>
          <c:orientation val="minMax"/>
        </c:scaling>
        <c:delete val="0"/>
        <c:axPos val="b"/>
        <c:numFmt formatCode="ge" sourceLinked="1"/>
        <c:majorTickMark val="none"/>
        <c:minorTickMark val="none"/>
        <c:tickLblPos val="none"/>
        <c:crossAx val="195174616"/>
        <c:crosses val="autoZero"/>
        <c:auto val="0"/>
        <c:lblAlgn val="ctr"/>
        <c:lblOffset val="100"/>
        <c:noMultiLvlLbl val="1"/>
      </c:catAx>
      <c:valAx>
        <c:axId val="195174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174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1229.9000000000001</c:v>
                </c:pt>
                <c:pt idx="1">
                  <c:v>1231.2</c:v>
                </c:pt>
                <c:pt idx="2">
                  <c:v>1447</c:v>
                </c:pt>
                <c:pt idx="3">
                  <c:v>1163</c:v>
                </c:pt>
                <c:pt idx="4">
                  <c:v>929.7</c:v>
                </c:pt>
              </c:numCache>
            </c:numRef>
          </c:val>
          <c:extLst xmlns:c16r2="http://schemas.microsoft.com/office/drawing/2015/06/chart">
            <c:ext xmlns:c16="http://schemas.microsoft.com/office/drawing/2014/chart" uri="{C3380CC4-5D6E-409C-BE32-E72D297353CC}">
              <c16:uniqueId val="{00000000-59EA-4F3A-A4CE-771C670DB592}"/>
            </c:ext>
          </c:extLst>
        </c:ser>
        <c:dLbls>
          <c:showLegendKey val="0"/>
          <c:showVal val="0"/>
          <c:showCatName val="0"/>
          <c:showSerName val="0"/>
          <c:showPercent val="0"/>
          <c:showBubbleSize val="0"/>
        </c:dLbls>
        <c:gapWidth val="180"/>
        <c:overlap val="-90"/>
        <c:axId val="180372984"/>
        <c:axId val="180375416"/>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59EA-4F3A-A4CE-771C670DB59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9EA-4F3A-A4CE-771C670DB592}"/>
            </c:ext>
          </c:extLst>
        </c:ser>
        <c:dLbls>
          <c:showLegendKey val="0"/>
          <c:showVal val="0"/>
          <c:showCatName val="0"/>
          <c:showSerName val="0"/>
          <c:showPercent val="0"/>
          <c:showBubbleSize val="0"/>
        </c:dLbls>
        <c:marker val="1"/>
        <c:smooth val="0"/>
        <c:axId val="180372984"/>
        <c:axId val="180375416"/>
      </c:lineChart>
      <c:catAx>
        <c:axId val="180372984"/>
        <c:scaling>
          <c:orientation val="minMax"/>
        </c:scaling>
        <c:delete val="0"/>
        <c:axPos val="b"/>
        <c:numFmt formatCode="ge" sourceLinked="1"/>
        <c:majorTickMark val="none"/>
        <c:minorTickMark val="none"/>
        <c:tickLblPos val="none"/>
        <c:crossAx val="180375416"/>
        <c:crosses val="autoZero"/>
        <c:auto val="0"/>
        <c:lblAlgn val="ctr"/>
        <c:lblOffset val="100"/>
        <c:noMultiLvlLbl val="1"/>
      </c:catAx>
      <c:valAx>
        <c:axId val="180375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372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9F-47A0-B1C5-F9AA131D956D}"/>
            </c:ext>
          </c:extLst>
        </c:ser>
        <c:dLbls>
          <c:showLegendKey val="0"/>
          <c:showVal val="0"/>
          <c:showCatName val="0"/>
          <c:showSerName val="0"/>
          <c:showPercent val="0"/>
          <c:showBubbleSize val="0"/>
        </c:dLbls>
        <c:gapWidth val="180"/>
        <c:overlap val="-90"/>
        <c:axId val="195175400"/>
        <c:axId val="19517579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9F-47A0-B1C5-F9AA131D956D}"/>
            </c:ext>
          </c:extLst>
        </c:ser>
        <c:dLbls>
          <c:showLegendKey val="0"/>
          <c:showVal val="0"/>
          <c:showCatName val="0"/>
          <c:showSerName val="0"/>
          <c:showPercent val="0"/>
          <c:showBubbleSize val="0"/>
        </c:dLbls>
        <c:marker val="1"/>
        <c:smooth val="0"/>
        <c:axId val="195175400"/>
        <c:axId val="195175792"/>
      </c:lineChart>
      <c:catAx>
        <c:axId val="195175400"/>
        <c:scaling>
          <c:orientation val="minMax"/>
        </c:scaling>
        <c:delete val="0"/>
        <c:axPos val="b"/>
        <c:numFmt formatCode="ge" sourceLinked="1"/>
        <c:majorTickMark val="none"/>
        <c:minorTickMark val="none"/>
        <c:tickLblPos val="none"/>
        <c:crossAx val="195175792"/>
        <c:crosses val="autoZero"/>
        <c:auto val="0"/>
        <c:lblAlgn val="ctr"/>
        <c:lblOffset val="100"/>
        <c:noMultiLvlLbl val="1"/>
      </c:catAx>
      <c:valAx>
        <c:axId val="195175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175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21-4C32-9A9F-FA9A69E4A865}"/>
            </c:ext>
          </c:extLst>
        </c:ser>
        <c:dLbls>
          <c:showLegendKey val="0"/>
          <c:showVal val="0"/>
          <c:showCatName val="0"/>
          <c:showSerName val="0"/>
          <c:showPercent val="0"/>
          <c:showBubbleSize val="0"/>
        </c:dLbls>
        <c:gapWidth val="180"/>
        <c:overlap val="-90"/>
        <c:axId val="195558000"/>
        <c:axId val="19555839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21-4C32-9A9F-FA9A69E4A865}"/>
            </c:ext>
          </c:extLst>
        </c:ser>
        <c:dLbls>
          <c:showLegendKey val="0"/>
          <c:showVal val="0"/>
          <c:showCatName val="0"/>
          <c:showSerName val="0"/>
          <c:showPercent val="0"/>
          <c:showBubbleSize val="0"/>
        </c:dLbls>
        <c:marker val="1"/>
        <c:smooth val="0"/>
        <c:axId val="195558000"/>
        <c:axId val="195558392"/>
      </c:lineChart>
      <c:catAx>
        <c:axId val="195558000"/>
        <c:scaling>
          <c:orientation val="minMax"/>
        </c:scaling>
        <c:delete val="0"/>
        <c:axPos val="b"/>
        <c:numFmt formatCode="ge" sourceLinked="1"/>
        <c:majorTickMark val="none"/>
        <c:minorTickMark val="none"/>
        <c:tickLblPos val="none"/>
        <c:crossAx val="195558392"/>
        <c:crosses val="autoZero"/>
        <c:auto val="0"/>
        <c:lblAlgn val="ctr"/>
        <c:lblOffset val="100"/>
        <c:noMultiLvlLbl val="1"/>
      </c:catAx>
      <c:valAx>
        <c:axId val="195558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558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EB-4260-B79F-523625965B07}"/>
            </c:ext>
          </c:extLst>
        </c:ser>
        <c:dLbls>
          <c:showLegendKey val="0"/>
          <c:showVal val="0"/>
          <c:showCatName val="0"/>
          <c:showSerName val="0"/>
          <c:showPercent val="0"/>
          <c:showBubbleSize val="0"/>
        </c:dLbls>
        <c:gapWidth val="180"/>
        <c:overlap val="-90"/>
        <c:axId val="195559176"/>
        <c:axId val="195559568"/>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EB-4260-B79F-523625965B07}"/>
            </c:ext>
          </c:extLst>
        </c:ser>
        <c:dLbls>
          <c:showLegendKey val="0"/>
          <c:showVal val="0"/>
          <c:showCatName val="0"/>
          <c:showSerName val="0"/>
          <c:showPercent val="0"/>
          <c:showBubbleSize val="0"/>
        </c:dLbls>
        <c:marker val="1"/>
        <c:smooth val="0"/>
        <c:axId val="195559176"/>
        <c:axId val="195559568"/>
      </c:lineChart>
      <c:catAx>
        <c:axId val="195559176"/>
        <c:scaling>
          <c:orientation val="minMax"/>
        </c:scaling>
        <c:delete val="0"/>
        <c:axPos val="b"/>
        <c:numFmt formatCode="ge" sourceLinked="1"/>
        <c:majorTickMark val="none"/>
        <c:minorTickMark val="none"/>
        <c:tickLblPos val="none"/>
        <c:crossAx val="195559568"/>
        <c:crosses val="autoZero"/>
        <c:auto val="0"/>
        <c:lblAlgn val="ctr"/>
        <c:lblOffset val="100"/>
        <c:noMultiLvlLbl val="1"/>
      </c:catAx>
      <c:valAx>
        <c:axId val="195559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559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93-4CAB-A544-58064F58E55B}"/>
            </c:ext>
          </c:extLst>
        </c:ser>
        <c:dLbls>
          <c:showLegendKey val="0"/>
          <c:showVal val="0"/>
          <c:showCatName val="0"/>
          <c:showSerName val="0"/>
          <c:showPercent val="0"/>
          <c:showBubbleSize val="0"/>
        </c:dLbls>
        <c:gapWidth val="180"/>
        <c:overlap val="-90"/>
        <c:axId val="195560352"/>
        <c:axId val="19556074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93-4CAB-A544-58064F58E55B}"/>
            </c:ext>
          </c:extLst>
        </c:ser>
        <c:dLbls>
          <c:showLegendKey val="0"/>
          <c:showVal val="0"/>
          <c:showCatName val="0"/>
          <c:showSerName val="0"/>
          <c:showPercent val="0"/>
          <c:showBubbleSize val="0"/>
        </c:dLbls>
        <c:marker val="1"/>
        <c:smooth val="0"/>
        <c:axId val="195560352"/>
        <c:axId val="195560744"/>
      </c:lineChart>
      <c:catAx>
        <c:axId val="195560352"/>
        <c:scaling>
          <c:orientation val="minMax"/>
        </c:scaling>
        <c:delete val="0"/>
        <c:axPos val="b"/>
        <c:numFmt formatCode="ge" sourceLinked="1"/>
        <c:majorTickMark val="none"/>
        <c:minorTickMark val="none"/>
        <c:tickLblPos val="none"/>
        <c:crossAx val="195560744"/>
        <c:crosses val="autoZero"/>
        <c:auto val="0"/>
        <c:lblAlgn val="ctr"/>
        <c:lblOffset val="100"/>
        <c:noMultiLvlLbl val="1"/>
      </c:catAx>
      <c:valAx>
        <c:axId val="195560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560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C7-46CE-918D-3E347346F24E}"/>
            </c:ext>
          </c:extLst>
        </c:ser>
        <c:dLbls>
          <c:showLegendKey val="0"/>
          <c:showVal val="0"/>
          <c:showCatName val="0"/>
          <c:showSerName val="0"/>
          <c:showPercent val="0"/>
          <c:showBubbleSize val="0"/>
        </c:dLbls>
        <c:gapWidth val="180"/>
        <c:overlap val="-90"/>
        <c:axId val="195561528"/>
        <c:axId val="19473215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C7-46CE-918D-3E347346F24E}"/>
            </c:ext>
          </c:extLst>
        </c:ser>
        <c:dLbls>
          <c:showLegendKey val="0"/>
          <c:showVal val="0"/>
          <c:showCatName val="0"/>
          <c:showSerName val="0"/>
          <c:showPercent val="0"/>
          <c:showBubbleSize val="0"/>
        </c:dLbls>
        <c:marker val="1"/>
        <c:smooth val="0"/>
        <c:axId val="195561528"/>
        <c:axId val="194732152"/>
      </c:lineChart>
      <c:catAx>
        <c:axId val="195561528"/>
        <c:scaling>
          <c:orientation val="minMax"/>
        </c:scaling>
        <c:delete val="0"/>
        <c:axPos val="b"/>
        <c:numFmt formatCode="ge" sourceLinked="1"/>
        <c:majorTickMark val="none"/>
        <c:minorTickMark val="none"/>
        <c:tickLblPos val="none"/>
        <c:crossAx val="194732152"/>
        <c:crosses val="autoZero"/>
        <c:auto val="0"/>
        <c:lblAlgn val="ctr"/>
        <c:lblOffset val="100"/>
        <c:noMultiLvlLbl val="1"/>
      </c:catAx>
      <c:valAx>
        <c:axId val="194732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56152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AD-44C8-9AF3-85EB642806BF}"/>
            </c:ext>
          </c:extLst>
        </c:ser>
        <c:dLbls>
          <c:showLegendKey val="0"/>
          <c:showVal val="0"/>
          <c:showCatName val="0"/>
          <c:showSerName val="0"/>
          <c:showPercent val="0"/>
          <c:showBubbleSize val="0"/>
        </c:dLbls>
        <c:gapWidth val="180"/>
        <c:overlap val="-90"/>
        <c:axId val="194732936"/>
        <c:axId val="19473332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AD-44C8-9AF3-85EB642806BF}"/>
            </c:ext>
          </c:extLst>
        </c:ser>
        <c:dLbls>
          <c:showLegendKey val="0"/>
          <c:showVal val="0"/>
          <c:showCatName val="0"/>
          <c:showSerName val="0"/>
          <c:showPercent val="0"/>
          <c:showBubbleSize val="0"/>
        </c:dLbls>
        <c:marker val="1"/>
        <c:smooth val="0"/>
        <c:axId val="194732936"/>
        <c:axId val="194733328"/>
      </c:lineChart>
      <c:catAx>
        <c:axId val="194732936"/>
        <c:scaling>
          <c:orientation val="minMax"/>
        </c:scaling>
        <c:delete val="0"/>
        <c:axPos val="b"/>
        <c:numFmt formatCode="ge" sourceLinked="1"/>
        <c:majorTickMark val="none"/>
        <c:minorTickMark val="none"/>
        <c:tickLblPos val="none"/>
        <c:crossAx val="194733328"/>
        <c:crosses val="autoZero"/>
        <c:auto val="0"/>
        <c:lblAlgn val="ctr"/>
        <c:lblOffset val="100"/>
        <c:noMultiLvlLbl val="1"/>
      </c:catAx>
      <c:valAx>
        <c:axId val="194733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732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5E-4791-9CAA-D6C5D22DA9DC}"/>
            </c:ext>
          </c:extLst>
        </c:ser>
        <c:dLbls>
          <c:showLegendKey val="0"/>
          <c:showVal val="0"/>
          <c:showCatName val="0"/>
          <c:showSerName val="0"/>
          <c:showPercent val="0"/>
          <c:showBubbleSize val="0"/>
        </c:dLbls>
        <c:gapWidth val="180"/>
        <c:overlap val="-90"/>
        <c:axId val="194734112"/>
        <c:axId val="19473450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5E-4791-9CAA-D6C5D22DA9DC}"/>
            </c:ext>
          </c:extLst>
        </c:ser>
        <c:dLbls>
          <c:showLegendKey val="0"/>
          <c:showVal val="0"/>
          <c:showCatName val="0"/>
          <c:showSerName val="0"/>
          <c:showPercent val="0"/>
          <c:showBubbleSize val="0"/>
        </c:dLbls>
        <c:marker val="1"/>
        <c:smooth val="0"/>
        <c:axId val="194734112"/>
        <c:axId val="194734504"/>
      </c:lineChart>
      <c:catAx>
        <c:axId val="194734112"/>
        <c:scaling>
          <c:orientation val="minMax"/>
        </c:scaling>
        <c:delete val="0"/>
        <c:axPos val="b"/>
        <c:numFmt formatCode="ge" sourceLinked="1"/>
        <c:majorTickMark val="none"/>
        <c:minorTickMark val="none"/>
        <c:tickLblPos val="none"/>
        <c:crossAx val="194734504"/>
        <c:crosses val="autoZero"/>
        <c:auto val="0"/>
        <c:lblAlgn val="ctr"/>
        <c:lblOffset val="100"/>
        <c:noMultiLvlLbl val="1"/>
      </c:catAx>
      <c:valAx>
        <c:axId val="194734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7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CF-49FD-88CF-9BB17CE94B5F}"/>
            </c:ext>
          </c:extLst>
        </c:ser>
        <c:dLbls>
          <c:showLegendKey val="0"/>
          <c:showVal val="0"/>
          <c:showCatName val="0"/>
          <c:showSerName val="0"/>
          <c:showPercent val="0"/>
          <c:showBubbleSize val="0"/>
        </c:dLbls>
        <c:gapWidth val="180"/>
        <c:overlap val="-90"/>
        <c:axId val="194735288"/>
        <c:axId val="194735680"/>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CF-49FD-88CF-9BB17CE94B5F}"/>
            </c:ext>
          </c:extLst>
        </c:ser>
        <c:dLbls>
          <c:showLegendKey val="0"/>
          <c:showVal val="0"/>
          <c:showCatName val="0"/>
          <c:showSerName val="0"/>
          <c:showPercent val="0"/>
          <c:showBubbleSize val="0"/>
        </c:dLbls>
        <c:marker val="1"/>
        <c:smooth val="0"/>
        <c:axId val="194735288"/>
        <c:axId val="194735680"/>
      </c:lineChart>
      <c:catAx>
        <c:axId val="194735288"/>
        <c:scaling>
          <c:orientation val="minMax"/>
        </c:scaling>
        <c:delete val="0"/>
        <c:axPos val="b"/>
        <c:numFmt formatCode="ge" sourceLinked="1"/>
        <c:majorTickMark val="none"/>
        <c:minorTickMark val="none"/>
        <c:tickLblPos val="none"/>
        <c:crossAx val="194735680"/>
        <c:crosses val="autoZero"/>
        <c:auto val="0"/>
        <c:lblAlgn val="ctr"/>
        <c:lblOffset val="100"/>
        <c:noMultiLvlLbl val="1"/>
      </c:catAx>
      <c:valAx>
        <c:axId val="194735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735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A4-4551-91ED-972A77840FF2}"/>
            </c:ext>
          </c:extLst>
        </c:ser>
        <c:dLbls>
          <c:showLegendKey val="0"/>
          <c:showVal val="0"/>
          <c:showCatName val="0"/>
          <c:showSerName val="0"/>
          <c:showPercent val="0"/>
          <c:showBubbleSize val="0"/>
        </c:dLbls>
        <c:gapWidth val="180"/>
        <c:overlap val="-90"/>
        <c:axId val="194900336"/>
        <c:axId val="1949007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A4-4551-91ED-972A77840FF2}"/>
            </c:ext>
          </c:extLst>
        </c:ser>
        <c:dLbls>
          <c:showLegendKey val="0"/>
          <c:showVal val="0"/>
          <c:showCatName val="0"/>
          <c:showSerName val="0"/>
          <c:showPercent val="0"/>
          <c:showBubbleSize val="0"/>
        </c:dLbls>
        <c:marker val="1"/>
        <c:smooth val="0"/>
        <c:axId val="194900336"/>
        <c:axId val="194900728"/>
      </c:lineChart>
      <c:catAx>
        <c:axId val="194900336"/>
        <c:scaling>
          <c:orientation val="minMax"/>
        </c:scaling>
        <c:delete val="0"/>
        <c:axPos val="b"/>
        <c:numFmt formatCode="ge" sourceLinked="1"/>
        <c:majorTickMark val="none"/>
        <c:minorTickMark val="none"/>
        <c:tickLblPos val="none"/>
        <c:crossAx val="194900728"/>
        <c:crosses val="autoZero"/>
        <c:auto val="0"/>
        <c:lblAlgn val="ctr"/>
        <c:lblOffset val="100"/>
        <c:noMultiLvlLbl val="1"/>
      </c:catAx>
      <c:valAx>
        <c:axId val="194900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900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79-4CC6-AD99-A47E4FBD60FE}"/>
            </c:ext>
          </c:extLst>
        </c:ser>
        <c:dLbls>
          <c:showLegendKey val="0"/>
          <c:showVal val="0"/>
          <c:showCatName val="0"/>
          <c:showSerName val="0"/>
          <c:showPercent val="0"/>
          <c:showBubbleSize val="0"/>
        </c:dLbls>
        <c:gapWidth val="180"/>
        <c:overlap val="-90"/>
        <c:axId val="194901512"/>
        <c:axId val="19490190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79-4CC6-AD99-A47E4FBD60FE}"/>
            </c:ext>
          </c:extLst>
        </c:ser>
        <c:dLbls>
          <c:showLegendKey val="0"/>
          <c:showVal val="0"/>
          <c:showCatName val="0"/>
          <c:showSerName val="0"/>
          <c:showPercent val="0"/>
          <c:showBubbleSize val="0"/>
        </c:dLbls>
        <c:marker val="1"/>
        <c:smooth val="0"/>
        <c:axId val="194901512"/>
        <c:axId val="194901904"/>
      </c:lineChart>
      <c:catAx>
        <c:axId val="194901512"/>
        <c:scaling>
          <c:orientation val="minMax"/>
        </c:scaling>
        <c:delete val="0"/>
        <c:axPos val="b"/>
        <c:numFmt formatCode="ge" sourceLinked="1"/>
        <c:majorTickMark val="none"/>
        <c:minorTickMark val="none"/>
        <c:tickLblPos val="none"/>
        <c:crossAx val="194901904"/>
        <c:crosses val="autoZero"/>
        <c:auto val="0"/>
        <c:lblAlgn val="ctr"/>
        <c:lblOffset val="100"/>
        <c:noMultiLvlLbl val="1"/>
      </c:catAx>
      <c:valAx>
        <c:axId val="194901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901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69-4CC3-8BEC-40ED7943F96C}"/>
            </c:ext>
          </c:extLst>
        </c:ser>
        <c:dLbls>
          <c:showLegendKey val="0"/>
          <c:showVal val="0"/>
          <c:showCatName val="0"/>
          <c:showSerName val="0"/>
          <c:showPercent val="0"/>
          <c:showBubbleSize val="0"/>
        </c:dLbls>
        <c:gapWidth val="180"/>
        <c:overlap val="-90"/>
        <c:axId val="180385456"/>
        <c:axId val="18087844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69-4CC3-8BEC-40ED7943F96C}"/>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3D69-4CC3-8BEC-40ED7943F96C}"/>
            </c:ext>
          </c:extLst>
        </c:ser>
        <c:dLbls>
          <c:showLegendKey val="0"/>
          <c:showVal val="0"/>
          <c:showCatName val="0"/>
          <c:showSerName val="0"/>
          <c:showPercent val="0"/>
          <c:showBubbleSize val="0"/>
        </c:dLbls>
        <c:marker val="1"/>
        <c:smooth val="0"/>
        <c:axId val="180385456"/>
        <c:axId val="180878440"/>
      </c:lineChart>
      <c:catAx>
        <c:axId val="180385456"/>
        <c:scaling>
          <c:orientation val="minMax"/>
        </c:scaling>
        <c:delete val="0"/>
        <c:axPos val="b"/>
        <c:numFmt formatCode="ge" sourceLinked="1"/>
        <c:majorTickMark val="none"/>
        <c:minorTickMark val="none"/>
        <c:tickLblPos val="none"/>
        <c:crossAx val="180878440"/>
        <c:crosses val="autoZero"/>
        <c:auto val="0"/>
        <c:lblAlgn val="ctr"/>
        <c:lblOffset val="100"/>
        <c:noMultiLvlLbl val="1"/>
      </c:catAx>
      <c:valAx>
        <c:axId val="180878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385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E8-41BB-BC18-61B58F38252C}"/>
            </c:ext>
          </c:extLst>
        </c:ser>
        <c:dLbls>
          <c:showLegendKey val="0"/>
          <c:showVal val="0"/>
          <c:showCatName val="0"/>
          <c:showSerName val="0"/>
          <c:showPercent val="0"/>
          <c:showBubbleSize val="0"/>
        </c:dLbls>
        <c:gapWidth val="180"/>
        <c:overlap val="-90"/>
        <c:axId val="194902688"/>
        <c:axId val="1949030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E8-41BB-BC18-61B58F38252C}"/>
            </c:ext>
          </c:extLst>
        </c:ser>
        <c:dLbls>
          <c:showLegendKey val="0"/>
          <c:showVal val="0"/>
          <c:showCatName val="0"/>
          <c:showSerName val="0"/>
          <c:showPercent val="0"/>
          <c:showBubbleSize val="0"/>
        </c:dLbls>
        <c:marker val="1"/>
        <c:smooth val="0"/>
        <c:axId val="194902688"/>
        <c:axId val="194903080"/>
      </c:lineChart>
      <c:catAx>
        <c:axId val="194902688"/>
        <c:scaling>
          <c:orientation val="minMax"/>
        </c:scaling>
        <c:delete val="0"/>
        <c:axPos val="b"/>
        <c:numFmt formatCode="ge" sourceLinked="1"/>
        <c:majorTickMark val="none"/>
        <c:minorTickMark val="none"/>
        <c:tickLblPos val="none"/>
        <c:crossAx val="194903080"/>
        <c:crosses val="autoZero"/>
        <c:auto val="0"/>
        <c:lblAlgn val="ctr"/>
        <c:lblOffset val="100"/>
        <c:noMultiLvlLbl val="1"/>
      </c:catAx>
      <c:valAx>
        <c:axId val="194903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902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11025.9</c:v>
                </c:pt>
                <c:pt idx="1">
                  <c:v>13012.3</c:v>
                </c:pt>
                <c:pt idx="2">
                  <c:v>14230.2</c:v>
                </c:pt>
                <c:pt idx="3">
                  <c:v>11909.8</c:v>
                </c:pt>
                <c:pt idx="4">
                  <c:v>6731.7</c:v>
                </c:pt>
              </c:numCache>
            </c:numRef>
          </c:val>
          <c:extLst xmlns:c16r2="http://schemas.microsoft.com/office/drawing/2015/06/chart">
            <c:ext xmlns:c16="http://schemas.microsoft.com/office/drawing/2014/chart" uri="{C3380CC4-5D6E-409C-BE32-E72D297353CC}">
              <c16:uniqueId val="{00000000-81A3-4EC0-8E86-8F75198C1333}"/>
            </c:ext>
          </c:extLst>
        </c:ser>
        <c:dLbls>
          <c:showLegendKey val="0"/>
          <c:showVal val="0"/>
          <c:showCatName val="0"/>
          <c:showSerName val="0"/>
          <c:showPercent val="0"/>
          <c:showBubbleSize val="0"/>
        </c:dLbls>
        <c:gapWidth val="180"/>
        <c:overlap val="-90"/>
        <c:axId val="181657064"/>
        <c:axId val="18168886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81A3-4EC0-8E86-8F75198C1333}"/>
            </c:ext>
          </c:extLst>
        </c:ser>
        <c:dLbls>
          <c:showLegendKey val="0"/>
          <c:showVal val="0"/>
          <c:showCatName val="0"/>
          <c:showSerName val="0"/>
          <c:showPercent val="0"/>
          <c:showBubbleSize val="0"/>
        </c:dLbls>
        <c:marker val="1"/>
        <c:smooth val="0"/>
        <c:axId val="181657064"/>
        <c:axId val="181688864"/>
      </c:lineChart>
      <c:catAx>
        <c:axId val="181657064"/>
        <c:scaling>
          <c:orientation val="minMax"/>
        </c:scaling>
        <c:delete val="0"/>
        <c:axPos val="b"/>
        <c:numFmt formatCode="ge" sourceLinked="1"/>
        <c:majorTickMark val="none"/>
        <c:minorTickMark val="none"/>
        <c:tickLblPos val="none"/>
        <c:crossAx val="181688864"/>
        <c:crosses val="autoZero"/>
        <c:auto val="0"/>
        <c:lblAlgn val="ctr"/>
        <c:lblOffset val="100"/>
        <c:noMultiLvlLbl val="1"/>
      </c:catAx>
      <c:valAx>
        <c:axId val="181688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657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89288</c:v>
                </c:pt>
                <c:pt idx="1">
                  <c:v>83644</c:v>
                </c:pt>
                <c:pt idx="2">
                  <c:v>79570</c:v>
                </c:pt>
                <c:pt idx="3">
                  <c:v>82812</c:v>
                </c:pt>
                <c:pt idx="4">
                  <c:v>178084</c:v>
                </c:pt>
              </c:numCache>
            </c:numRef>
          </c:val>
          <c:extLst xmlns:c16r2="http://schemas.microsoft.com/office/drawing/2015/06/chart">
            <c:ext xmlns:c16="http://schemas.microsoft.com/office/drawing/2014/chart" uri="{C3380CC4-5D6E-409C-BE32-E72D297353CC}">
              <c16:uniqueId val="{00000000-9B0C-4AA4-B7D8-E6000E27EB4F}"/>
            </c:ext>
          </c:extLst>
        </c:ser>
        <c:dLbls>
          <c:showLegendKey val="0"/>
          <c:showVal val="0"/>
          <c:showCatName val="0"/>
          <c:showSerName val="0"/>
          <c:showPercent val="0"/>
          <c:showBubbleSize val="0"/>
        </c:dLbls>
        <c:gapWidth val="180"/>
        <c:overlap val="-90"/>
        <c:axId val="181656568"/>
        <c:axId val="181740576"/>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9B0C-4AA4-B7D8-E6000E27EB4F}"/>
            </c:ext>
          </c:extLst>
        </c:ser>
        <c:dLbls>
          <c:showLegendKey val="0"/>
          <c:showVal val="0"/>
          <c:showCatName val="0"/>
          <c:showSerName val="0"/>
          <c:showPercent val="0"/>
          <c:showBubbleSize val="0"/>
        </c:dLbls>
        <c:marker val="1"/>
        <c:smooth val="0"/>
        <c:axId val="181656568"/>
        <c:axId val="181740576"/>
      </c:lineChart>
      <c:catAx>
        <c:axId val="181656568"/>
        <c:scaling>
          <c:orientation val="minMax"/>
        </c:scaling>
        <c:delete val="0"/>
        <c:axPos val="b"/>
        <c:numFmt formatCode="ge" sourceLinked="1"/>
        <c:majorTickMark val="none"/>
        <c:minorTickMark val="none"/>
        <c:tickLblPos val="none"/>
        <c:crossAx val="181740576"/>
        <c:crosses val="autoZero"/>
        <c:auto val="0"/>
        <c:lblAlgn val="ctr"/>
        <c:lblOffset val="100"/>
        <c:noMultiLvlLbl val="1"/>
      </c:catAx>
      <c:valAx>
        <c:axId val="18174057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656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74.5</c:v>
                </c:pt>
                <c:pt idx="1">
                  <c:v>74.8</c:v>
                </c:pt>
                <c:pt idx="2">
                  <c:v>76.7</c:v>
                </c:pt>
                <c:pt idx="3">
                  <c:v>55.1</c:v>
                </c:pt>
                <c:pt idx="4">
                  <c:v>70.8</c:v>
                </c:pt>
              </c:numCache>
            </c:numRef>
          </c:val>
          <c:extLst xmlns:c16r2="http://schemas.microsoft.com/office/drawing/2015/06/chart">
            <c:ext xmlns:c16="http://schemas.microsoft.com/office/drawing/2014/chart" uri="{C3380CC4-5D6E-409C-BE32-E72D297353CC}">
              <c16:uniqueId val="{00000000-5F12-44A7-84DA-0837F4547A4A}"/>
            </c:ext>
          </c:extLst>
        </c:ser>
        <c:dLbls>
          <c:showLegendKey val="0"/>
          <c:showVal val="0"/>
          <c:showCatName val="0"/>
          <c:showSerName val="0"/>
          <c:showPercent val="0"/>
          <c:showBubbleSize val="0"/>
        </c:dLbls>
        <c:gapWidth val="180"/>
        <c:overlap val="-90"/>
        <c:axId val="181444704"/>
        <c:axId val="18144509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5F12-44A7-84DA-0837F4547A4A}"/>
            </c:ext>
          </c:extLst>
        </c:ser>
        <c:dLbls>
          <c:showLegendKey val="0"/>
          <c:showVal val="0"/>
          <c:showCatName val="0"/>
          <c:showSerName val="0"/>
          <c:showPercent val="0"/>
          <c:showBubbleSize val="0"/>
        </c:dLbls>
        <c:marker val="1"/>
        <c:smooth val="0"/>
        <c:axId val="181444704"/>
        <c:axId val="181445096"/>
      </c:lineChart>
      <c:catAx>
        <c:axId val="181444704"/>
        <c:scaling>
          <c:orientation val="minMax"/>
        </c:scaling>
        <c:delete val="0"/>
        <c:axPos val="b"/>
        <c:numFmt formatCode="ge" sourceLinked="1"/>
        <c:majorTickMark val="none"/>
        <c:minorTickMark val="none"/>
        <c:tickLblPos val="none"/>
        <c:crossAx val="181445096"/>
        <c:crosses val="autoZero"/>
        <c:auto val="0"/>
        <c:lblAlgn val="ctr"/>
        <c:lblOffset val="100"/>
        <c:noMultiLvlLbl val="1"/>
      </c:catAx>
      <c:valAx>
        <c:axId val="181445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444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12-448F-8B51-6918B0F22C8B}"/>
            </c:ext>
          </c:extLst>
        </c:ser>
        <c:dLbls>
          <c:showLegendKey val="0"/>
          <c:showVal val="0"/>
          <c:showCatName val="0"/>
          <c:showSerName val="0"/>
          <c:showPercent val="0"/>
          <c:showBubbleSize val="0"/>
        </c:dLbls>
        <c:gapWidth val="180"/>
        <c:overlap val="-90"/>
        <c:axId val="179737544"/>
        <c:axId val="17973715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1C12-448F-8B51-6918B0F22C8B}"/>
            </c:ext>
          </c:extLst>
        </c:ser>
        <c:dLbls>
          <c:showLegendKey val="0"/>
          <c:showVal val="0"/>
          <c:showCatName val="0"/>
          <c:showSerName val="0"/>
          <c:showPercent val="0"/>
          <c:showBubbleSize val="0"/>
        </c:dLbls>
        <c:marker val="1"/>
        <c:smooth val="0"/>
        <c:axId val="179737544"/>
        <c:axId val="179737152"/>
      </c:lineChart>
      <c:catAx>
        <c:axId val="179737544"/>
        <c:scaling>
          <c:orientation val="minMax"/>
        </c:scaling>
        <c:delete val="0"/>
        <c:axPos val="b"/>
        <c:numFmt formatCode="ge" sourceLinked="1"/>
        <c:majorTickMark val="none"/>
        <c:minorTickMark val="none"/>
        <c:tickLblPos val="none"/>
        <c:crossAx val="179737152"/>
        <c:crosses val="autoZero"/>
        <c:auto val="0"/>
        <c:lblAlgn val="ctr"/>
        <c:lblOffset val="100"/>
        <c:noMultiLvlLbl val="1"/>
      </c:catAx>
      <c:valAx>
        <c:axId val="179737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9737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208.1</c:v>
                </c:pt>
                <c:pt idx="1">
                  <c:v>201.5</c:v>
                </c:pt>
                <c:pt idx="2">
                  <c:v>244.8</c:v>
                </c:pt>
                <c:pt idx="3">
                  <c:v>407.2</c:v>
                </c:pt>
                <c:pt idx="4">
                  <c:v>295.5</c:v>
                </c:pt>
              </c:numCache>
            </c:numRef>
          </c:val>
          <c:extLst xmlns:c16r2="http://schemas.microsoft.com/office/drawing/2015/06/chart">
            <c:ext xmlns:c16="http://schemas.microsoft.com/office/drawing/2014/chart" uri="{C3380CC4-5D6E-409C-BE32-E72D297353CC}">
              <c16:uniqueId val="{00000000-A3C4-471D-99C0-9C64301DFFCE}"/>
            </c:ext>
          </c:extLst>
        </c:ser>
        <c:dLbls>
          <c:showLegendKey val="0"/>
          <c:showVal val="0"/>
          <c:showCatName val="0"/>
          <c:showSerName val="0"/>
          <c:showPercent val="0"/>
          <c:showBubbleSize val="0"/>
        </c:dLbls>
        <c:gapWidth val="180"/>
        <c:overlap val="-90"/>
        <c:axId val="179736368"/>
        <c:axId val="17973597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A3C4-471D-99C0-9C64301DFFCE}"/>
            </c:ext>
          </c:extLst>
        </c:ser>
        <c:dLbls>
          <c:showLegendKey val="0"/>
          <c:showVal val="0"/>
          <c:showCatName val="0"/>
          <c:showSerName val="0"/>
          <c:showPercent val="0"/>
          <c:showBubbleSize val="0"/>
        </c:dLbls>
        <c:marker val="1"/>
        <c:smooth val="0"/>
        <c:axId val="179736368"/>
        <c:axId val="179735976"/>
      </c:lineChart>
      <c:catAx>
        <c:axId val="179736368"/>
        <c:scaling>
          <c:orientation val="minMax"/>
        </c:scaling>
        <c:delete val="0"/>
        <c:axPos val="b"/>
        <c:numFmt formatCode="ge" sourceLinked="1"/>
        <c:majorTickMark val="none"/>
        <c:minorTickMark val="none"/>
        <c:tickLblPos val="none"/>
        <c:crossAx val="179735976"/>
        <c:crosses val="autoZero"/>
        <c:auto val="0"/>
        <c:lblAlgn val="ctr"/>
        <c:lblOffset val="100"/>
        <c:noMultiLvlLbl val="1"/>
      </c:catAx>
      <c:valAx>
        <c:axId val="179735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9736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79-46F1-B306-8FA1BC7D2934}"/>
            </c:ext>
          </c:extLst>
        </c:ser>
        <c:dLbls>
          <c:showLegendKey val="0"/>
          <c:showVal val="0"/>
          <c:showCatName val="0"/>
          <c:showSerName val="0"/>
          <c:showPercent val="0"/>
          <c:showBubbleSize val="0"/>
        </c:dLbls>
        <c:gapWidth val="180"/>
        <c:overlap val="-90"/>
        <c:axId val="181446272"/>
        <c:axId val="18144666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79-46F1-B306-8FA1BC7D2934}"/>
            </c:ext>
          </c:extLst>
        </c:ser>
        <c:dLbls>
          <c:showLegendKey val="0"/>
          <c:showVal val="0"/>
          <c:showCatName val="0"/>
          <c:showSerName val="0"/>
          <c:showPercent val="0"/>
          <c:showBubbleSize val="0"/>
        </c:dLbls>
        <c:marker val="1"/>
        <c:smooth val="0"/>
        <c:axId val="181446272"/>
        <c:axId val="181446664"/>
      </c:lineChart>
      <c:catAx>
        <c:axId val="181446272"/>
        <c:scaling>
          <c:orientation val="minMax"/>
        </c:scaling>
        <c:delete val="0"/>
        <c:axPos val="b"/>
        <c:numFmt formatCode="ge" sourceLinked="1"/>
        <c:majorTickMark val="none"/>
        <c:minorTickMark val="none"/>
        <c:tickLblPos val="none"/>
        <c:crossAx val="181446664"/>
        <c:crosses val="autoZero"/>
        <c:auto val="0"/>
        <c:lblAlgn val="ctr"/>
        <c:lblOffset val="100"/>
        <c:noMultiLvlLbl val="1"/>
      </c:catAx>
      <c:valAx>
        <c:axId val="181446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8144627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145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145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145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146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146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146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146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146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146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146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146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1468"/>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1469"/>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1470"/>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1471"/>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1472"/>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1473"/>
                </a:ext>
              </a:extLst>
            </xdr:cNvPicPr>
          </xdr:nvPicPr>
          <xdr:blipFill>
            <a:blip xmlns:r="http://schemas.openxmlformats.org/officeDocument/2006/relationships" r:embed="rId46"/>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1474"/>
                </a:ext>
              </a:extLst>
            </xdr:cNvPicPr>
          </xdr:nvPicPr>
          <xdr:blipFill>
            <a:blip xmlns:r="http://schemas.openxmlformats.org/officeDocument/2006/relationships" r:embed="rId46"/>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1475"/>
                </a:ext>
              </a:extLst>
            </xdr:cNvPicPr>
          </xdr:nvPicPr>
          <xdr:blipFill>
            <a:blip xmlns:r="http://schemas.openxmlformats.org/officeDocument/2006/relationships" r:embed="rId46"/>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1476"/>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1477"/>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1478"/>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1479"/>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1480"/>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1481"/>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1482"/>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1483"/>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1484"/>
                </a:ext>
              </a:extLst>
            </xdr:cNvPicPr>
          </xdr:nvPicPr>
          <xdr:blipFill>
            <a:blip xmlns:r="http://schemas.openxmlformats.org/officeDocument/2006/relationships" r:embed="rId46"/>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1485"/>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1486"/>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1487"/>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1488"/>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1489"/>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1490"/>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1491"/>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1492"/>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 xmlns:a16="http://schemas.microsoft.com/office/drawing/2014/main" id="{00000000-0008-0000-0000-000077000000}"/>
                </a:ext>
              </a:extLst>
            </xdr:cNvPr>
            <xdr:cNvPicPr>
              <a:picLocks noChangeAspect="1" noChangeArrowheads="1"/>
              <a:extLst>
                <a:ext uri="{84589F7E-364E-4C9E-8A38-B11213B215E9}">
                  <a14:cameraTool cellRange="データ!$E$22:$I$35" spid="_x0000_s1493"/>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 xmlns:a16="http://schemas.microsoft.com/office/drawing/2014/main" id="{00000000-0008-0000-0000-000078000000}"/>
                </a:ext>
              </a:extLst>
            </xdr:cNvPr>
            <xdr:cNvPicPr>
              <a:picLocks noChangeAspect="1" noChangeArrowheads="1"/>
              <a:extLst>
                <a:ext uri="{84589F7E-364E-4C9E-8A38-B11213B215E9}">
                  <a14:cameraTool cellRange="データ!$E$22:$I$35" spid="_x0000_s1494"/>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 xmlns:a16="http://schemas.microsoft.com/office/drawing/2014/main" id="{00000000-0008-0000-0000-000079000000}"/>
                </a:ext>
              </a:extLst>
            </xdr:cNvPr>
            <xdr:cNvPicPr>
              <a:picLocks noChangeAspect="1" noChangeArrowheads="1"/>
              <a:extLst>
                <a:ext uri="{84589F7E-364E-4C9E-8A38-B11213B215E9}">
                  <a14:cameraTool cellRange="データ!$E$22:$I$35" spid="_x0000_s1495"/>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1496"/>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 xmlns:a16="http://schemas.microsoft.com/office/drawing/2014/main" id="{00000000-0008-0000-0000-00007B000000}"/>
                </a:ext>
              </a:extLst>
            </xdr:cNvPr>
            <xdr:cNvPicPr>
              <a:picLocks noChangeAspect="1" noChangeArrowheads="1"/>
              <a:extLst>
                <a:ext uri="{84589F7E-364E-4C9E-8A38-B11213B215E9}">
                  <a14:cameraTool cellRange="データ!$E$22:$I$35" spid="_x0000_s1497"/>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 xmlns:a16="http://schemas.microsoft.com/office/drawing/2014/main" id="{00000000-0008-0000-0000-00007C000000}"/>
                </a:ext>
              </a:extLst>
            </xdr:cNvPr>
            <xdr:cNvPicPr>
              <a:picLocks noChangeAspect="1" noChangeArrowheads="1"/>
              <a:extLst>
                <a:ext uri="{84589F7E-364E-4C9E-8A38-B11213B215E9}">
                  <a14:cameraTool cellRange="データ!$E$22:$I$35" spid="_x0000_s1498"/>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 xmlns:a16="http://schemas.microsoft.com/office/drawing/2014/main" id="{00000000-0008-0000-0000-00007D000000}"/>
                </a:ext>
              </a:extLst>
            </xdr:cNvPr>
            <xdr:cNvPicPr>
              <a:picLocks noChangeAspect="1" noChangeArrowheads="1"/>
              <a:extLst>
                <a:ext uri="{84589F7E-364E-4C9E-8A38-B11213B215E9}">
                  <a14:cameraTool cellRange="データ!$E$22:$I$35" spid="_x0000_s1499"/>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 xmlns:a16="http://schemas.microsoft.com/office/drawing/2014/main" id="{00000000-0008-0000-0000-00007E000000}"/>
                </a:ext>
              </a:extLst>
            </xdr:cNvPr>
            <xdr:cNvPicPr>
              <a:picLocks noChangeAspect="1" noChangeArrowheads="1"/>
              <a:extLst>
                <a:ext uri="{84589F7E-364E-4C9E-8A38-B11213B215E9}">
                  <a14:cameraTool cellRange="データ!$E$22:$I$35" spid="_x0000_s1500"/>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1501"/>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 xmlns:a16="http://schemas.microsoft.com/office/drawing/2014/main" id="{00000000-0008-0000-0000-000080000000}"/>
                </a:ext>
              </a:extLst>
            </xdr:cNvPr>
            <xdr:cNvPicPr>
              <a:picLocks noChangeAspect="1" noChangeArrowheads="1"/>
              <a:extLst>
                <a:ext uri="{84589F7E-364E-4C9E-8A38-B11213B215E9}">
                  <a14:cameraTool cellRange="データ!$E$22:$I$35" spid="_x0000_s1502"/>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1503"/>
                </a:ext>
              </a:extLst>
            </xdr:cNvPicPr>
          </xdr:nvPicPr>
          <xdr:blipFill>
            <a:blip xmlns:r="http://schemas.openxmlformats.org/officeDocument/2006/relationships" r:embed="rId48"/>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1504"/>
                </a:ext>
              </a:extLst>
            </xdr:cNvPicPr>
          </xdr:nvPicPr>
          <xdr:blipFill>
            <a:blip xmlns:r="http://schemas.openxmlformats.org/officeDocument/2006/relationships" r:embed="rId48"/>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富山県　黒部市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267</v>
      </c>
      <c r="AL3" s="113"/>
      <c r="AM3" s="113"/>
      <c r="AN3" s="113"/>
      <c r="AO3" s="113"/>
      <c r="AP3" s="113"/>
      <c r="AQ3" s="114"/>
    </row>
    <row r="4" spans="1:43" ht="23.1" customHeight="1">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f>データ!M6</f>
        <v>2</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128</v>
      </c>
      <c r="G7" s="170"/>
      <c r="H7" s="170"/>
      <c r="I7" s="170"/>
      <c r="J7" s="171" t="s">
        <v>128</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130</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20</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21</v>
      </c>
      <c r="C12" s="155"/>
      <c r="D12" s="155"/>
      <c r="E12" s="155"/>
      <c r="F12" s="150">
        <f>データ!W6</f>
        <v>5090</v>
      </c>
      <c r="G12" s="151"/>
      <c r="H12" s="150">
        <f>データ!X6</f>
        <v>5109</v>
      </c>
      <c r="I12" s="151"/>
      <c r="J12" s="150">
        <f>データ!Y6</f>
        <v>5256</v>
      </c>
      <c r="K12" s="151"/>
      <c r="L12" s="150">
        <f>データ!Z6</f>
        <v>4634</v>
      </c>
      <c r="M12" s="151"/>
      <c r="N12" s="152">
        <f>データ!AA6</f>
        <v>5955</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25</v>
      </c>
      <c r="C16" s="134"/>
      <c r="D16" s="134"/>
      <c r="E16" s="135"/>
      <c r="F16" s="146">
        <f>データ!AQ6</f>
        <v>5090</v>
      </c>
      <c r="G16" s="146"/>
      <c r="H16" s="146">
        <f>データ!AR6</f>
        <v>5109</v>
      </c>
      <c r="I16" s="146"/>
      <c r="J16" s="146">
        <f>データ!AS6</f>
        <v>5256</v>
      </c>
      <c r="K16" s="146"/>
      <c r="L16" s="146">
        <f>データ!AT6</f>
        <v>4634</v>
      </c>
      <c r="M16" s="146"/>
      <c r="N16" s="138">
        <f>データ!AU6</f>
        <v>5955</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28</v>
      </c>
      <c r="C19" s="134"/>
      <c r="D19" s="134"/>
      <c r="E19" s="135"/>
      <c r="F19" s="136" t="str">
        <f>データ!AV6</f>
        <v>-</v>
      </c>
      <c r="G19" s="136"/>
      <c r="H19" s="136"/>
      <c r="I19" s="136">
        <f>データ!AW6</f>
        <v>165878</v>
      </c>
      <c r="J19" s="136"/>
      <c r="K19" s="136"/>
      <c r="L19" s="136">
        <f>データ!AX6</f>
        <v>165878</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268</v>
      </c>
      <c r="AL40" s="113"/>
      <c r="AM40" s="113"/>
      <c r="AN40" s="113"/>
      <c r="AO40" s="113"/>
      <c r="AP40" s="113"/>
      <c r="AQ40" s="114"/>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266</v>
      </c>
      <c r="AL99" s="124"/>
      <c r="AM99" s="124"/>
      <c r="AN99" s="124"/>
      <c r="AO99" s="124"/>
      <c r="AP99" s="124"/>
      <c r="AQ99" s="125"/>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ItOMlGNAeYMrx24t7mDDpHc2wGpLzlgQ8+s1JH1Us5WCDfGKc5Op569kUmkrJ1u51cSRXGQZI4KO7oc+sY0NkA==" saltValue="Nt9IkDCsid/kBMbRvhv3v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40.5">
      <c r="A6" s="49" t="s">
        <v>115</v>
      </c>
      <c r="B6" s="67" t="str">
        <f>B7</f>
        <v>2017</v>
      </c>
      <c r="C6" s="67" t="str">
        <f t="shared" ref="C6:AX6" si="6">C7</f>
        <v>162078</v>
      </c>
      <c r="D6" s="67" t="str">
        <f t="shared" si="6"/>
        <v>47</v>
      </c>
      <c r="E6" s="67" t="str">
        <f t="shared" si="6"/>
        <v>04</v>
      </c>
      <c r="F6" s="67" t="str">
        <f t="shared" si="6"/>
        <v>0</v>
      </c>
      <c r="G6" s="67" t="str">
        <f t="shared" si="6"/>
        <v>000</v>
      </c>
      <c r="H6" s="67" t="str">
        <f t="shared" si="6"/>
        <v>富山県　黒部市</v>
      </c>
      <c r="I6" s="67" t="str">
        <f t="shared" si="6"/>
        <v>法非適用</v>
      </c>
      <c r="J6" s="67" t="str">
        <f t="shared" si="6"/>
        <v>電気事業</v>
      </c>
      <c r="K6" s="67" t="str">
        <f t="shared" si="6"/>
        <v>非設置</v>
      </c>
      <c r="L6" s="68" t="str">
        <f t="shared" si="6"/>
        <v>該当数値なし</v>
      </c>
      <c r="M6" s="69">
        <f t="shared" si="6"/>
        <v>2</v>
      </c>
      <c r="N6" s="69" t="str">
        <f t="shared" si="6"/>
        <v>-</v>
      </c>
      <c r="O6" s="69" t="str">
        <f t="shared" si="6"/>
        <v>-</v>
      </c>
      <c r="P6" s="69" t="str">
        <f t="shared" si="6"/>
        <v>-</v>
      </c>
      <c r="Q6" s="69" t="str">
        <f t="shared" si="6"/>
        <v>-</v>
      </c>
      <c r="R6" s="70" t="str">
        <f>R7</f>
        <v>平成44年8月31日　宮野用水発電所</v>
      </c>
      <c r="S6" s="71" t="str">
        <f t="shared" si="6"/>
        <v>平成44年8月31日　宮野用水発電所</v>
      </c>
      <c r="T6" s="67" t="str">
        <f t="shared" si="6"/>
        <v>無</v>
      </c>
      <c r="U6" s="71" t="str">
        <f t="shared" si="6"/>
        <v>北陸電力株式会社</v>
      </c>
      <c r="V6" s="68" t="str">
        <f t="shared" si="6"/>
        <v>-</v>
      </c>
      <c r="W6" s="69">
        <f>W7</f>
        <v>5090</v>
      </c>
      <c r="X6" s="69">
        <f t="shared" si="6"/>
        <v>5109</v>
      </c>
      <c r="Y6" s="69">
        <f t="shared" si="6"/>
        <v>5256</v>
      </c>
      <c r="Z6" s="69">
        <f t="shared" si="6"/>
        <v>4634</v>
      </c>
      <c r="AA6" s="69">
        <f t="shared" si="6"/>
        <v>5955</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5090</v>
      </c>
      <c r="AR6" s="69">
        <f t="shared" si="6"/>
        <v>5109</v>
      </c>
      <c r="AS6" s="69">
        <f t="shared" si="6"/>
        <v>5256</v>
      </c>
      <c r="AT6" s="69">
        <f t="shared" si="6"/>
        <v>4634</v>
      </c>
      <c r="AU6" s="69">
        <f t="shared" si="6"/>
        <v>5955</v>
      </c>
      <c r="AV6" s="69" t="str">
        <f t="shared" si="6"/>
        <v>-</v>
      </c>
      <c r="AW6" s="69">
        <f t="shared" si="6"/>
        <v>165878</v>
      </c>
      <c r="AX6" s="69">
        <f t="shared" si="6"/>
        <v>165878</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c r="A7" s="49"/>
      <c r="B7" s="77" t="s">
        <v>116</v>
      </c>
      <c r="C7" s="77" t="s">
        <v>117</v>
      </c>
      <c r="D7" s="77" t="s">
        <v>118</v>
      </c>
      <c r="E7" s="77" t="s">
        <v>119</v>
      </c>
      <c r="F7" s="77" t="s">
        <v>120</v>
      </c>
      <c r="G7" s="77" t="s">
        <v>121</v>
      </c>
      <c r="H7" s="77" t="s">
        <v>122</v>
      </c>
      <c r="I7" s="77" t="s">
        <v>123</v>
      </c>
      <c r="J7" s="77" t="s">
        <v>124</v>
      </c>
      <c r="K7" s="77" t="s">
        <v>125</v>
      </c>
      <c r="L7" s="78" t="s">
        <v>126</v>
      </c>
      <c r="M7" s="79">
        <v>2</v>
      </c>
      <c r="N7" s="79" t="s">
        <v>127</v>
      </c>
      <c r="O7" s="80" t="s">
        <v>127</v>
      </c>
      <c r="P7" s="80" t="s">
        <v>127</v>
      </c>
      <c r="Q7" s="80" t="s">
        <v>127</v>
      </c>
      <c r="R7" s="81" t="s">
        <v>128</v>
      </c>
      <c r="S7" s="81" t="s">
        <v>128</v>
      </c>
      <c r="T7" s="82" t="s">
        <v>129</v>
      </c>
      <c r="U7" s="81" t="s">
        <v>130</v>
      </c>
      <c r="V7" s="78" t="s">
        <v>127</v>
      </c>
      <c r="W7" s="80">
        <v>5090</v>
      </c>
      <c r="X7" s="80">
        <v>5109</v>
      </c>
      <c r="Y7" s="80">
        <v>5256</v>
      </c>
      <c r="Z7" s="80">
        <v>4634</v>
      </c>
      <c r="AA7" s="80">
        <v>5955</v>
      </c>
      <c r="AB7" s="80" t="s">
        <v>127</v>
      </c>
      <c r="AC7" s="80" t="s">
        <v>127</v>
      </c>
      <c r="AD7" s="80" t="s">
        <v>127</v>
      </c>
      <c r="AE7" s="80" t="s">
        <v>127</v>
      </c>
      <c r="AF7" s="80" t="s">
        <v>127</v>
      </c>
      <c r="AG7" s="80" t="s">
        <v>127</v>
      </c>
      <c r="AH7" s="80" t="s">
        <v>127</v>
      </c>
      <c r="AI7" s="80" t="s">
        <v>127</v>
      </c>
      <c r="AJ7" s="80" t="s">
        <v>127</v>
      </c>
      <c r="AK7" s="80" t="s">
        <v>127</v>
      </c>
      <c r="AL7" s="80" t="s">
        <v>127</v>
      </c>
      <c r="AM7" s="80" t="s">
        <v>127</v>
      </c>
      <c r="AN7" s="80" t="s">
        <v>127</v>
      </c>
      <c r="AO7" s="80" t="s">
        <v>127</v>
      </c>
      <c r="AP7" s="80" t="s">
        <v>127</v>
      </c>
      <c r="AQ7" s="80">
        <v>5090</v>
      </c>
      <c r="AR7" s="80">
        <v>5109</v>
      </c>
      <c r="AS7" s="80">
        <v>5256</v>
      </c>
      <c r="AT7" s="80">
        <v>4634</v>
      </c>
      <c r="AU7" s="80">
        <v>5955</v>
      </c>
      <c r="AV7" s="80" t="s">
        <v>127</v>
      </c>
      <c r="AW7" s="80">
        <v>165878</v>
      </c>
      <c r="AX7" s="80">
        <v>165878</v>
      </c>
      <c r="AY7" s="83">
        <v>250.8</v>
      </c>
      <c r="AZ7" s="83">
        <v>218.8</v>
      </c>
      <c r="BA7" s="83">
        <v>200.1</v>
      </c>
      <c r="BB7" s="83">
        <v>241.6</v>
      </c>
      <c r="BC7" s="83">
        <v>498.9</v>
      </c>
      <c r="BD7" s="83">
        <v>164.1</v>
      </c>
      <c r="BE7" s="83">
        <v>124.4</v>
      </c>
      <c r="BF7" s="83">
        <v>118.8</v>
      </c>
      <c r="BG7" s="83">
        <v>88.8</v>
      </c>
      <c r="BH7" s="83">
        <v>121.3</v>
      </c>
      <c r="BI7" s="83">
        <v>100</v>
      </c>
      <c r="BJ7" s="83">
        <v>1229.9000000000001</v>
      </c>
      <c r="BK7" s="83">
        <v>1231.2</v>
      </c>
      <c r="BL7" s="83">
        <v>1447</v>
      </c>
      <c r="BM7" s="83">
        <v>1163</v>
      </c>
      <c r="BN7" s="83">
        <v>929.7</v>
      </c>
      <c r="BO7" s="83">
        <v>366.9</v>
      </c>
      <c r="BP7" s="83">
        <v>324.60000000000002</v>
      </c>
      <c r="BQ7" s="83">
        <v>255.4</v>
      </c>
      <c r="BR7" s="83">
        <v>269.8</v>
      </c>
      <c r="BS7" s="83">
        <v>247.9</v>
      </c>
      <c r="BT7" s="83">
        <v>100</v>
      </c>
      <c r="BU7" s="83" t="s">
        <v>127</v>
      </c>
      <c r="BV7" s="83" t="s">
        <v>127</v>
      </c>
      <c r="BW7" s="83" t="s">
        <v>127</v>
      </c>
      <c r="BX7" s="83" t="s">
        <v>127</v>
      </c>
      <c r="BY7" s="83" t="s">
        <v>127</v>
      </c>
      <c r="BZ7" s="83" t="s">
        <v>127</v>
      </c>
      <c r="CA7" s="83" t="s">
        <v>127</v>
      </c>
      <c r="CB7" s="83" t="s">
        <v>127</v>
      </c>
      <c r="CC7" s="83" t="s">
        <v>127</v>
      </c>
      <c r="CD7" s="83" t="s">
        <v>127</v>
      </c>
      <c r="CE7" s="83" t="s">
        <v>127</v>
      </c>
      <c r="CF7" s="83">
        <v>11025.9</v>
      </c>
      <c r="CG7" s="83">
        <v>13012.3</v>
      </c>
      <c r="CH7" s="83">
        <v>14230.2</v>
      </c>
      <c r="CI7" s="83">
        <v>11909.8</v>
      </c>
      <c r="CJ7" s="83">
        <v>6731.7</v>
      </c>
      <c r="CK7" s="83">
        <v>11717.4</v>
      </c>
      <c r="CL7" s="83">
        <v>17642.5</v>
      </c>
      <c r="CM7" s="83">
        <v>18815.8</v>
      </c>
      <c r="CN7" s="83">
        <v>22847.9</v>
      </c>
      <c r="CO7" s="83">
        <v>19210.5</v>
      </c>
      <c r="CP7" s="80">
        <v>89288</v>
      </c>
      <c r="CQ7" s="80">
        <v>83644</v>
      </c>
      <c r="CR7" s="80">
        <v>79570</v>
      </c>
      <c r="CS7" s="80">
        <v>82812</v>
      </c>
      <c r="CT7" s="80">
        <v>178084</v>
      </c>
      <c r="CU7" s="80">
        <v>108538</v>
      </c>
      <c r="CV7" s="80">
        <v>58539</v>
      </c>
      <c r="CW7" s="80">
        <v>37685</v>
      </c>
      <c r="CX7" s="80">
        <v>2390</v>
      </c>
      <c r="CY7" s="80">
        <v>32739</v>
      </c>
      <c r="CZ7" s="80">
        <v>960</v>
      </c>
      <c r="DA7" s="83">
        <v>74.5</v>
      </c>
      <c r="DB7" s="83">
        <v>74.8</v>
      </c>
      <c r="DC7" s="83">
        <v>76.7</v>
      </c>
      <c r="DD7" s="83">
        <v>55.1</v>
      </c>
      <c r="DE7" s="83">
        <v>70.8</v>
      </c>
      <c r="DF7" s="83">
        <v>35.9</v>
      </c>
      <c r="DG7" s="83">
        <v>35.299999999999997</v>
      </c>
      <c r="DH7" s="83">
        <v>32.299999999999997</v>
      </c>
      <c r="DI7" s="83">
        <v>35.799999999999997</v>
      </c>
      <c r="DJ7" s="83">
        <v>31.7</v>
      </c>
      <c r="DK7" s="83">
        <v>0</v>
      </c>
      <c r="DL7" s="83">
        <v>0</v>
      </c>
      <c r="DM7" s="83">
        <v>0</v>
      </c>
      <c r="DN7" s="83">
        <v>0</v>
      </c>
      <c r="DO7" s="83">
        <v>0</v>
      </c>
      <c r="DP7" s="83">
        <v>23</v>
      </c>
      <c r="DQ7" s="83">
        <v>14.6</v>
      </c>
      <c r="DR7" s="83">
        <v>17.3</v>
      </c>
      <c r="DS7" s="83">
        <v>14.6</v>
      </c>
      <c r="DT7" s="83">
        <v>11.9</v>
      </c>
      <c r="DU7" s="83">
        <v>208.1</v>
      </c>
      <c r="DV7" s="83">
        <v>201.5</v>
      </c>
      <c r="DW7" s="83">
        <v>244.8</v>
      </c>
      <c r="DX7" s="83">
        <v>407.2</v>
      </c>
      <c r="DY7" s="83">
        <v>295.5</v>
      </c>
      <c r="DZ7" s="83">
        <v>106.8</v>
      </c>
      <c r="EA7" s="83">
        <v>102</v>
      </c>
      <c r="EB7" s="83">
        <v>100.7</v>
      </c>
      <c r="EC7" s="83">
        <v>100.1</v>
      </c>
      <c r="ED7" s="83">
        <v>132.80000000000001</v>
      </c>
      <c r="EE7" s="83" t="s">
        <v>127</v>
      </c>
      <c r="EF7" s="83" t="s">
        <v>127</v>
      </c>
      <c r="EG7" s="83" t="s">
        <v>127</v>
      </c>
      <c r="EH7" s="83" t="s">
        <v>127</v>
      </c>
      <c r="EI7" s="83" t="s">
        <v>127</v>
      </c>
      <c r="EJ7" s="83" t="s">
        <v>127</v>
      </c>
      <c r="EK7" s="83" t="s">
        <v>127</v>
      </c>
      <c r="EL7" s="83" t="s">
        <v>127</v>
      </c>
      <c r="EM7" s="83" t="s">
        <v>127</v>
      </c>
      <c r="EN7" s="83" t="s">
        <v>127</v>
      </c>
      <c r="EO7" s="83">
        <v>100</v>
      </c>
      <c r="EP7" s="83">
        <v>100</v>
      </c>
      <c r="EQ7" s="83">
        <v>100</v>
      </c>
      <c r="ER7" s="83">
        <v>100</v>
      </c>
      <c r="ES7" s="83">
        <v>100</v>
      </c>
      <c r="ET7" s="83">
        <v>61.5</v>
      </c>
      <c r="EU7" s="83">
        <v>74.599999999999994</v>
      </c>
      <c r="EV7" s="83">
        <v>77.099999999999994</v>
      </c>
      <c r="EW7" s="83">
        <v>79.8</v>
      </c>
      <c r="EX7" s="83">
        <v>88</v>
      </c>
      <c r="EY7" s="80">
        <v>960</v>
      </c>
      <c r="EZ7" s="83">
        <v>74.5</v>
      </c>
      <c r="FA7" s="83">
        <v>74.8</v>
      </c>
      <c r="FB7" s="83">
        <v>76.7</v>
      </c>
      <c r="FC7" s="83">
        <v>55.1</v>
      </c>
      <c r="FD7" s="83">
        <v>70.8</v>
      </c>
      <c r="FE7" s="83">
        <v>64</v>
      </c>
      <c r="FF7" s="83">
        <v>56.1</v>
      </c>
      <c r="FG7" s="83">
        <v>61.8</v>
      </c>
      <c r="FH7" s="83">
        <v>61.6</v>
      </c>
      <c r="FI7" s="83">
        <v>57.3</v>
      </c>
      <c r="FJ7" s="83">
        <v>0</v>
      </c>
      <c r="FK7" s="83">
        <v>0</v>
      </c>
      <c r="FL7" s="83">
        <v>0</v>
      </c>
      <c r="FM7" s="83">
        <v>0</v>
      </c>
      <c r="FN7" s="83">
        <v>0</v>
      </c>
      <c r="FO7" s="83">
        <v>22.1</v>
      </c>
      <c r="FP7" s="83">
        <v>16.7</v>
      </c>
      <c r="FQ7" s="83">
        <v>8.6999999999999993</v>
      </c>
      <c r="FR7" s="83">
        <v>5.7</v>
      </c>
      <c r="FS7" s="83">
        <v>4.2</v>
      </c>
      <c r="FT7" s="83">
        <v>208.1</v>
      </c>
      <c r="FU7" s="83">
        <v>201.5</v>
      </c>
      <c r="FV7" s="83">
        <v>244.8</v>
      </c>
      <c r="FW7" s="83">
        <v>407.2</v>
      </c>
      <c r="FX7" s="83">
        <v>295.5</v>
      </c>
      <c r="FY7" s="83">
        <v>279.2</v>
      </c>
      <c r="FZ7" s="83">
        <v>333.7</v>
      </c>
      <c r="GA7" s="83">
        <v>351.4</v>
      </c>
      <c r="GB7" s="83">
        <v>390.3</v>
      </c>
      <c r="GC7" s="83">
        <v>394.9</v>
      </c>
      <c r="GD7" s="83" t="s">
        <v>127</v>
      </c>
      <c r="GE7" s="83" t="s">
        <v>127</v>
      </c>
      <c r="GF7" s="83" t="s">
        <v>127</v>
      </c>
      <c r="GG7" s="83" t="s">
        <v>127</v>
      </c>
      <c r="GH7" s="83" t="s">
        <v>127</v>
      </c>
      <c r="GI7" s="83" t="s">
        <v>127</v>
      </c>
      <c r="GJ7" s="83" t="s">
        <v>127</v>
      </c>
      <c r="GK7" s="83" t="s">
        <v>127</v>
      </c>
      <c r="GL7" s="83" t="s">
        <v>127</v>
      </c>
      <c r="GM7" s="83" t="s">
        <v>127</v>
      </c>
      <c r="GN7" s="83">
        <v>100</v>
      </c>
      <c r="GO7" s="83">
        <v>100</v>
      </c>
      <c r="GP7" s="83">
        <v>100</v>
      </c>
      <c r="GQ7" s="83">
        <v>100</v>
      </c>
      <c r="GR7" s="83">
        <v>100</v>
      </c>
      <c r="GS7" s="83">
        <v>56.2</v>
      </c>
      <c r="GT7" s="83">
        <v>58.4</v>
      </c>
      <c r="GU7" s="83">
        <v>80.599999999999994</v>
      </c>
      <c r="GV7" s="83">
        <v>85.6</v>
      </c>
      <c r="GW7" s="83">
        <v>92</v>
      </c>
      <c r="GX7" s="80" t="s">
        <v>127</v>
      </c>
      <c r="GY7" s="83" t="s">
        <v>127</v>
      </c>
      <c r="GZ7" s="83" t="s">
        <v>127</v>
      </c>
      <c r="HA7" s="83" t="s">
        <v>127</v>
      </c>
      <c r="HB7" s="83" t="s">
        <v>127</v>
      </c>
      <c r="HC7" s="83" t="s">
        <v>127</v>
      </c>
      <c r="HD7" s="83">
        <v>48</v>
      </c>
      <c r="HE7" s="83">
        <v>48.9</v>
      </c>
      <c r="HF7" s="83">
        <v>47.8</v>
      </c>
      <c r="HG7" s="83">
        <v>53.5</v>
      </c>
      <c r="HH7" s="83">
        <v>62.3</v>
      </c>
      <c r="HI7" s="83" t="s">
        <v>127</v>
      </c>
      <c r="HJ7" s="83" t="s">
        <v>127</v>
      </c>
      <c r="HK7" s="83" t="s">
        <v>127</v>
      </c>
      <c r="HL7" s="83" t="s">
        <v>127</v>
      </c>
      <c r="HM7" s="83" t="s">
        <v>127</v>
      </c>
      <c r="HN7" s="83">
        <v>11.8</v>
      </c>
      <c r="HO7" s="83">
        <v>5.5</v>
      </c>
      <c r="HP7" s="83">
        <v>13.8</v>
      </c>
      <c r="HQ7" s="83">
        <v>9.4</v>
      </c>
      <c r="HR7" s="83">
        <v>8.1999999999999993</v>
      </c>
      <c r="HS7" s="83" t="s">
        <v>127</v>
      </c>
      <c r="HT7" s="83" t="s">
        <v>127</v>
      </c>
      <c r="HU7" s="83" t="s">
        <v>127</v>
      </c>
      <c r="HV7" s="83" t="s">
        <v>127</v>
      </c>
      <c r="HW7" s="83" t="s">
        <v>127</v>
      </c>
      <c r="HX7" s="83">
        <v>21.2</v>
      </c>
      <c r="HY7" s="83">
        <v>14.4</v>
      </c>
      <c r="HZ7" s="83">
        <v>11.3</v>
      </c>
      <c r="IA7" s="83">
        <v>0.5</v>
      </c>
      <c r="IB7" s="83">
        <v>16.7</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44.9</v>
      </c>
      <c r="IS7" s="83">
        <v>55.8</v>
      </c>
      <c r="IT7" s="83">
        <v>57.2</v>
      </c>
      <c r="IU7" s="83">
        <v>54.1</v>
      </c>
      <c r="IV7" s="83">
        <v>58.2</v>
      </c>
      <c r="IW7" s="80" t="s">
        <v>127</v>
      </c>
      <c r="IX7" s="83" t="s">
        <v>127</v>
      </c>
      <c r="IY7" s="83" t="s">
        <v>127</v>
      </c>
      <c r="IZ7" s="83" t="s">
        <v>127</v>
      </c>
      <c r="JA7" s="83" t="s">
        <v>127</v>
      </c>
      <c r="JB7" s="83" t="s">
        <v>127</v>
      </c>
      <c r="JC7" s="83">
        <v>19.600000000000001</v>
      </c>
      <c r="JD7" s="83">
        <v>18.5</v>
      </c>
      <c r="JE7" s="83">
        <v>16.100000000000001</v>
      </c>
      <c r="JF7" s="83">
        <v>19.600000000000001</v>
      </c>
      <c r="JG7" s="83">
        <v>17.899999999999999</v>
      </c>
      <c r="JH7" s="83" t="s">
        <v>127</v>
      </c>
      <c r="JI7" s="83" t="s">
        <v>127</v>
      </c>
      <c r="JJ7" s="83" t="s">
        <v>127</v>
      </c>
      <c r="JK7" s="83" t="s">
        <v>127</v>
      </c>
      <c r="JL7" s="83" t="s">
        <v>127</v>
      </c>
      <c r="JM7" s="83">
        <v>45.4</v>
      </c>
      <c r="JN7" s="83">
        <v>46.6</v>
      </c>
      <c r="JO7" s="83">
        <v>48.3</v>
      </c>
      <c r="JP7" s="83">
        <v>48.2</v>
      </c>
      <c r="JQ7" s="83">
        <v>34.5</v>
      </c>
      <c r="JR7" s="83" t="s">
        <v>127</v>
      </c>
      <c r="JS7" s="83" t="s">
        <v>127</v>
      </c>
      <c r="JT7" s="83" t="s">
        <v>127</v>
      </c>
      <c r="JU7" s="83" t="s">
        <v>127</v>
      </c>
      <c r="JV7" s="83" t="s">
        <v>127</v>
      </c>
      <c r="JW7" s="83">
        <v>178.4</v>
      </c>
      <c r="JX7" s="83">
        <v>146.19999999999999</v>
      </c>
      <c r="JY7" s="83">
        <v>137.1</v>
      </c>
      <c r="JZ7" s="83">
        <v>83.3</v>
      </c>
      <c r="KA7" s="83">
        <v>61.6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86.6</v>
      </c>
      <c r="KR7" s="83">
        <v>98.4</v>
      </c>
      <c r="KS7" s="83">
        <v>98.4</v>
      </c>
      <c r="KT7" s="83">
        <v>99.1</v>
      </c>
      <c r="KU7" s="83">
        <v>98.8</v>
      </c>
      <c r="KV7" s="80" t="s">
        <v>127</v>
      </c>
      <c r="KW7" s="83" t="s">
        <v>127</v>
      </c>
      <c r="KX7" s="83" t="s">
        <v>127</v>
      </c>
      <c r="KY7" s="83" t="s">
        <v>127</v>
      </c>
      <c r="KZ7" s="83" t="s">
        <v>127</v>
      </c>
      <c r="LA7" s="83" t="s">
        <v>127</v>
      </c>
      <c r="LB7" s="83">
        <v>6.4</v>
      </c>
      <c r="LC7" s="83">
        <v>13.7</v>
      </c>
      <c r="LD7" s="83">
        <v>12</v>
      </c>
      <c r="LE7" s="83">
        <v>14.5</v>
      </c>
      <c r="LF7" s="83">
        <v>14.9</v>
      </c>
      <c r="LG7" s="83" t="s">
        <v>127</v>
      </c>
      <c r="LH7" s="83" t="s">
        <v>127</v>
      </c>
      <c r="LI7" s="83" t="s">
        <v>127</v>
      </c>
      <c r="LJ7" s="83" t="s">
        <v>127</v>
      </c>
      <c r="LK7" s="83" t="s">
        <v>127</v>
      </c>
      <c r="LL7" s="83">
        <v>0.2</v>
      </c>
      <c r="LM7" s="83">
        <v>2.5</v>
      </c>
      <c r="LN7" s="83">
        <v>0.3</v>
      </c>
      <c r="LO7" s="83">
        <v>0.3</v>
      </c>
      <c r="LP7" s="83">
        <v>0.3</v>
      </c>
      <c r="LQ7" s="83" t="s">
        <v>127</v>
      </c>
      <c r="LR7" s="83" t="s">
        <v>127</v>
      </c>
      <c r="LS7" s="83" t="s">
        <v>127</v>
      </c>
      <c r="LT7" s="83" t="s">
        <v>127</v>
      </c>
      <c r="LU7" s="83" t="s">
        <v>127</v>
      </c>
      <c r="LV7" s="83">
        <v>448</v>
      </c>
      <c r="LW7" s="83">
        <v>259</v>
      </c>
      <c r="LX7" s="83">
        <v>197.2</v>
      </c>
      <c r="LY7" s="83">
        <v>184.6</v>
      </c>
      <c r="LZ7" s="83">
        <v>174.5</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100</v>
      </c>
      <c r="MR7" s="83">
        <v>98.2</v>
      </c>
      <c r="MS7" s="83">
        <v>98.8</v>
      </c>
      <c r="MT7" s="83">
        <v>98.3</v>
      </c>
      <c r="MU7" s="83">
        <v>1</v>
      </c>
      <c r="MV7" s="83">
        <v>1</v>
      </c>
      <c r="MW7" s="83">
        <v>1</v>
      </c>
      <c r="MX7" s="83">
        <v>2</v>
      </c>
      <c r="MY7" s="83" t="s">
        <v>127</v>
      </c>
      <c r="MZ7" s="83" t="s">
        <v>127</v>
      </c>
      <c r="NA7" s="83" t="s">
        <v>127</v>
      </c>
      <c r="NB7" s="83" t="s">
        <v>127</v>
      </c>
      <c r="NC7" s="83" t="s">
        <v>127</v>
      </c>
      <c r="ND7" s="83" t="s">
        <v>127</v>
      </c>
      <c r="NE7" s="83" t="s">
        <v>127</v>
      </c>
      <c r="NF7" s="83" t="s">
        <v>127</v>
      </c>
      <c r="NG7" s="83" t="s">
        <v>127</v>
      </c>
      <c r="NH7" s="83" t="s">
        <v>127</v>
      </c>
      <c r="NI7" s="83" t="s">
        <v>127</v>
      </c>
      <c r="NJ7" s="83" t="s">
        <v>127</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（最大出力合計960kW）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（最大出力合計960kW）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139</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250.8</v>
      </c>
      <c r="AZ11" s="95">
        <f>AZ7</f>
        <v>218.8</v>
      </c>
      <c r="BA11" s="95">
        <f>BA7</f>
        <v>200.1</v>
      </c>
      <c r="BB11" s="95">
        <f>BB7</f>
        <v>241.6</v>
      </c>
      <c r="BC11" s="95">
        <f>BC7</f>
        <v>498.9</v>
      </c>
      <c r="BD11" s="84"/>
      <c r="BE11" s="84"/>
      <c r="BF11" s="84"/>
      <c r="BG11" s="84"/>
      <c r="BH11" s="84"/>
      <c r="BI11" s="94" t="s">
        <v>140</v>
      </c>
      <c r="BJ11" s="95">
        <f>BJ7</f>
        <v>1229.9000000000001</v>
      </c>
      <c r="BK11" s="95">
        <f>BK7</f>
        <v>1231.2</v>
      </c>
      <c r="BL11" s="95">
        <f>BL7</f>
        <v>1447</v>
      </c>
      <c r="BM11" s="95">
        <f>BM7</f>
        <v>1163</v>
      </c>
      <c r="BN11" s="95">
        <f>BN7</f>
        <v>929.7</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11025.9</v>
      </c>
      <c r="CG11" s="95">
        <f>CG7</f>
        <v>13012.3</v>
      </c>
      <c r="CH11" s="95">
        <f>CH7</f>
        <v>14230.2</v>
      </c>
      <c r="CI11" s="95">
        <f>CI7</f>
        <v>11909.8</v>
      </c>
      <c r="CJ11" s="95">
        <f>CJ7</f>
        <v>6731.7</v>
      </c>
      <c r="CK11" s="84"/>
      <c r="CL11" s="84"/>
      <c r="CM11" s="84"/>
      <c r="CN11" s="84"/>
      <c r="CO11" s="94" t="s">
        <v>140</v>
      </c>
      <c r="CP11" s="96">
        <f>CP7</f>
        <v>89288</v>
      </c>
      <c r="CQ11" s="96">
        <f>CQ7</f>
        <v>83644</v>
      </c>
      <c r="CR11" s="96">
        <f>CR7</f>
        <v>79570</v>
      </c>
      <c r="CS11" s="96">
        <f>CS7</f>
        <v>82812</v>
      </c>
      <c r="CT11" s="96">
        <f>CT7</f>
        <v>178084</v>
      </c>
      <c r="CU11" s="84"/>
      <c r="CV11" s="84"/>
      <c r="CW11" s="84"/>
      <c r="CX11" s="84"/>
      <c r="CY11" s="84"/>
      <c r="CZ11" s="94" t="s">
        <v>140</v>
      </c>
      <c r="DA11" s="95">
        <f>DA7</f>
        <v>74.5</v>
      </c>
      <c r="DB11" s="95">
        <f>DB7</f>
        <v>74.8</v>
      </c>
      <c r="DC11" s="95">
        <f>DC7</f>
        <v>76.7</v>
      </c>
      <c r="DD11" s="95">
        <f>DD7</f>
        <v>55.1</v>
      </c>
      <c r="DE11" s="95">
        <f>DE7</f>
        <v>70.8</v>
      </c>
      <c r="DF11" s="84"/>
      <c r="DG11" s="84"/>
      <c r="DH11" s="84"/>
      <c r="DI11" s="84"/>
      <c r="DJ11" s="94" t="s">
        <v>140</v>
      </c>
      <c r="DK11" s="95">
        <f>DK7</f>
        <v>0</v>
      </c>
      <c r="DL11" s="95">
        <f>DL7</f>
        <v>0</v>
      </c>
      <c r="DM11" s="95">
        <f>DM7</f>
        <v>0</v>
      </c>
      <c r="DN11" s="95">
        <f>DN7</f>
        <v>0</v>
      </c>
      <c r="DO11" s="95">
        <f>DO7</f>
        <v>0</v>
      </c>
      <c r="DP11" s="84"/>
      <c r="DQ11" s="84"/>
      <c r="DR11" s="84"/>
      <c r="DS11" s="84"/>
      <c r="DT11" s="94" t="s">
        <v>140</v>
      </c>
      <c r="DU11" s="95">
        <f>DU7</f>
        <v>208.1</v>
      </c>
      <c r="DV11" s="95">
        <f>DV7</f>
        <v>201.5</v>
      </c>
      <c r="DW11" s="95">
        <f>DW7</f>
        <v>244.8</v>
      </c>
      <c r="DX11" s="95">
        <f>DX7</f>
        <v>407.2</v>
      </c>
      <c r="DY11" s="95">
        <f>DY7</f>
        <v>295.5</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f>EO7</f>
        <v>100</v>
      </c>
      <c r="EP11" s="95">
        <f>EP7</f>
        <v>100</v>
      </c>
      <c r="EQ11" s="95">
        <f>EQ7</f>
        <v>100</v>
      </c>
      <c r="ER11" s="95">
        <f>ER7</f>
        <v>100</v>
      </c>
      <c r="ES11" s="95">
        <f>ES7</f>
        <v>100</v>
      </c>
      <c r="ET11" s="84"/>
      <c r="EU11" s="84"/>
      <c r="EV11" s="84"/>
      <c r="EW11" s="84"/>
      <c r="EX11" s="84"/>
      <c r="EY11" s="94" t="s">
        <v>140</v>
      </c>
      <c r="EZ11" s="95">
        <f>EZ7</f>
        <v>74.5</v>
      </c>
      <c r="FA11" s="95">
        <f>FA7</f>
        <v>74.8</v>
      </c>
      <c r="FB11" s="95">
        <f>FB7</f>
        <v>76.7</v>
      </c>
      <c r="FC11" s="95">
        <f>FC7</f>
        <v>55.1</v>
      </c>
      <c r="FD11" s="95">
        <f>FD7</f>
        <v>70.8</v>
      </c>
      <c r="FE11" s="84"/>
      <c r="FF11" s="84"/>
      <c r="FG11" s="84"/>
      <c r="FH11" s="84"/>
      <c r="FI11" s="94" t="s">
        <v>141</v>
      </c>
      <c r="FJ11" s="95">
        <f>FJ7</f>
        <v>0</v>
      </c>
      <c r="FK11" s="95">
        <f>FK7</f>
        <v>0</v>
      </c>
      <c r="FL11" s="95">
        <f>FL7</f>
        <v>0</v>
      </c>
      <c r="FM11" s="95">
        <f>FM7</f>
        <v>0</v>
      </c>
      <c r="FN11" s="95">
        <f>FN7</f>
        <v>0</v>
      </c>
      <c r="FO11" s="84"/>
      <c r="FP11" s="84"/>
      <c r="FQ11" s="84"/>
      <c r="FR11" s="84"/>
      <c r="FS11" s="94" t="s">
        <v>140</v>
      </c>
      <c r="FT11" s="95">
        <f>FT7</f>
        <v>208.1</v>
      </c>
      <c r="FU11" s="95">
        <f>FU7</f>
        <v>201.5</v>
      </c>
      <c r="FV11" s="95">
        <f>FV7</f>
        <v>244.8</v>
      </c>
      <c r="FW11" s="95">
        <f>FW7</f>
        <v>407.2</v>
      </c>
      <c r="FX11" s="95">
        <f>FX7</f>
        <v>295.5</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140</v>
      </c>
      <c r="GN11" s="95">
        <f>GN7</f>
        <v>100</v>
      </c>
      <c r="GO11" s="95">
        <f>GO7</f>
        <v>100</v>
      </c>
      <c r="GP11" s="95">
        <f>GP7</f>
        <v>100</v>
      </c>
      <c r="GQ11" s="95">
        <f>GQ7</f>
        <v>100</v>
      </c>
      <c r="GR11" s="95">
        <f>GR7</f>
        <v>100</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t="str">
        <f>KL7</f>
        <v>-</v>
      </c>
      <c r="KM11" s="95" t="str">
        <f>KM7</f>
        <v>-</v>
      </c>
      <c r="KN11" s="95" t="str">
        <f>KN7</f>
        <v>-</v>
      </c>
      <c r="KO11" s="95" t="str">
        <f>KO7</f>
        <v>-</v>
      </c>
      <c r="KP11" s="95" t="str">
        <f>KP7</f>
        <v>-</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142</v>
      </c>
      <c r="LG11" s="95" t="str">
        <f>LG7</f>
        <v>-</v>
      </c>
      <c r="LH11" s="95" t="str">
        <f>LH7</f>
        <v>-</v>
      </c>
      <c r="LI11" s="95" t="str">
        <f>LI7</f>
        <v>-</v>
      </c>
      <c r="LJ11" s="95" t="str">
        <f>LJ7</f>
        <v>-</v>
      </c>
      <c r="LK11" s="95" t="str">
        <f>LK7</f>
        <v>-</v>
      </c>
      <c r="LL11" s="84"/>
      <c r="LM11" s="84"/>
      <c r="LN11" s="84"/>
      <c r="LO11" s="84"/>
      <c r="LP11" s="94" t="s">
        <v>140</v>
      </c>
      <c r="LQ11" s="95" t="str">
        <f>LQ7</f>
        <v>-</v>
      </c>
      <c r="LR11" s="95" t="str">
        <f>LR7</f>
        <v>-</v>
      </c>
      <c r="LS11" s="95" t="str">
        <f>LS7</f>
        <v>-</v>
      </c>
      <c r="LT11" s="95" t="str">
        <f>LT7</f>
        <v>-</v>
      </c>
      <c r="LU11" s="95" t="str">
        <f>LU7</f>
        <v>-</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143</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164.1</v>
      </c>
      <c r="AZ12" s="95">
        <f>BE7</f>
        <v>124.4</v>
      </c>
      <c r="BA12" s="95">
        <f>BF7</f>
        <v>118.8</v>
      </c>
      <c r="BB12" s="95">
        <f>BG7</f>
        <v>88.8</v>
      </c>
      <c r="BC12" s="95">
        <f>BH7</f>
        <v>121.3</v>
      </c>
      <c r="BD12" s="84"/>
      <c r="BE12" s="84"/>
      <c r="BF12" s="84"/>
      <c r="BG12" s="84"/>
      <c r="BH12" s="84"/>
      <c r="BI12" s="94" t="s">
        <v>144</v>
      </c>
      <c r="BJ12" s="95">
        <f>BO7</f>
        <v>366.9</v>
      </c>
      <c r="BK12" s="95">
        <f>BP7</f>
        <v>324.60000000000002</v>
      </c>
      <c r="BL12" s="95">
        <f>BQ7</f>
        <v>255.4</v>
      </c>
      <c r="BM12" s="95">
        <f>BR7</f>
        <v>269.8</v>
      </c>
      <c r="BN12" s="95">
        <f>BS7</f>
        <v>247.9</v>
      </c>
      <c r="BO12" s="84"/>
      <c r="BP12" s="84"/>
      <c r="BQ12" s="84"/>
      <c r="BR12" s="84"/>
      <c r="BS12" s="84"/>
      <c r="BT12" s="94" t="s">
        <v>144</v>
      </c>
      <c r="BU12" s="95" t="str">
        <f>BZ7</f>
        <v>-</v>
      </c>
      <c r="BV12" s="95" t="str">
        <f>CA7</f>
        <v>-</v>
      </c>
      <c r="BW12" s="95" t="str">
        <f>CB7</f>
        <v>-</v>
      </c>
      <c r="BX12" s="95" t="str">
        <f>CC7</f>
        <v>-</v>
      </c>
      <c r="BY12" s="95" t="str">
        <f>CD7</f>
        <v>-</v>
      </c>
      <c r="BZ12" s="84"/>
      <c r="CA12" s="84"/>
      <c r="CB12" s="84"/>
      <c r="CC12" s="84"/>
      <c r="CD12" s="84"/>
      <c r="CE12" s="94" t="s">
        <v>144</v>
      </c>
      <c r="CF12" s="95">
        <f>CK7</f>
        <v>11717.4</v>
      </c>
      <c r="CG12" s="95">
        <f>CL7</f>
        <v>17642.5</v>
      </c>
      <c r="CH12" s="95">
        <f>CM7</f>
        <v>18815.8</v>
      </c>
      <c r="CI12" s="95">
        <f>CN7</f>
        <v>22847.9</v>
      </c>
      <c r="CJ12" s="95">
        <f>CO7</f>
        <v>19210.5</v>
      </c>
      <c r="CK12" s="84"/>
      <c r="CL12" s="84"/>
      <c r="CM12" s="84"/>
      <c r="CN12" s="84"/>
      <c r="CO12" s="94" t="s">
        <v>144</v>
      </c>
      <c r="CP12" s="96">
        <f>CU7</f>
        <v>108538</v>
      </c>
      <c r="CQ12" s="96">
        <f>CV7</f>
        <v>58539</v>
      </c>
      <c r="CR12" s="96">
        <f>CW7</f>
        <v>37685</v>
      </c>
      <c r="CS12" s="96">
        <f>CX7</f>
        <v>2390</v>
      </c>
      <c r="CT12" s="96">
        <f>CY7</f>
        <v>32739</v>
      </c>
      <c r="CU12" s="84"/>
      <c r="CV12" s="84"/>
      <c r="CW12" s="84"/>
      <c r="CX12" s="84"/>
      <c r="CY12" s="84"/>
      <c r="CZ12" s="94" t="s">
        <v>144</v>
      </c>
      <c r="DA12" s="95">
        <f>DF7</f>
        <v>35.9</v>
      </c>
      <c r="DB12" s="95">
        <f>DG7</f>
        <v>35.299999999999997</v>
      </c>
      <c r="DC12" s="95">
        <f>DH7</f>
        <v>32.299999999999997</v>
      </c>
      <c r="DD12" s="95">
        <f>DI7</f>
        <v>35.799999999999997</v>
      </c>
      <c r="DE12" s="95">
        <f>DJ7</f>
        <v>31.7</v>
      </c>
      <c r="DF12" s="84"/>
      <c r="DG12" s="84"/>
      <c r="DH12" s="84"/>
      <c r="DI12" s="84"/>
      <c r="DJ12" s="94" t="s">
        <v>144</v>
      </c>
      <c r="DK12" s="95">
        <f>DP7</f>
        <v>23</v>
      </c>
      <c r="DL12" s="95">
        <f>DQ7</f>
        <v>14.6</v>
      </c>
      <c r="DM12" s="95">
        <f>DR7</f>
        <v>17.3</v>
      </c>
      <c r="DN12" s="95">
        <f>DS7</f>
        <v>14.6</v>
      </c>
      <c r="DO12" s="95">
        <f>DT7</f>
        <v>11.9</v>
      </c>
      <c r="DP12" s="84"/>
      <c r="DQ12" s="84"/>
      <c r="DR12" s="84"/>
      <c r="DS12" s="84"/>
      <c r="DT12" s="94" t="s">
        <v>144</v>
      </c>
      <c r="DU12" s="95">
        <f>DZ7</f>
        <v>106.8</v>
      </c>
      <c r="DV12" s="95">
        <f>EA7</f>
        <v>102</v>
      </c>
      <c r="DW12" s="95">
        <f>EB7</f>
        <v>100.7</v>
      </c>
      <c r="DX12" s="95">
        <f>EC7</f>
        <v>100.1</v>
      </c>
      <c r="DY12" s="95">
        <f>ED7</f>
        <v>132.80000000000001</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144</v>
      </c>
      <c r="EO12" s="95">
        <f>ET7</f>
        <v>61.5</v>
      </c>
      <c r="EP12" s="95">
        <f>EU7</f>
        <v>74.599999999999994</v>
      </c>
      <c r="EQ12" s="95">
        <f>EV7</f>
        <v>77.099999999999994</v>
      </c>
      <c r="ER12" s="95">
        <f>EW7</f>
        <v>79.8</v>
      </c>
      <c r="ES12" s="95">
        <f>EX7</f>
        <v>88</v>
      </c>
      <c r="ET12" s="84"/>
      <c r="EU12" s="84"/>
      <c r="EV12" s="84"/>
      <c r="EW12" s="84"/>
      <c r="EX12" s="84"/>
      <c r="EY12" s="94" t="s">
        <v>144</v>
      </c>
      <c r="EZ12" s="95">
        <f>IF($EZ$8,FE7,"-")</f>
        <v>64</v>
      </c>
      <c r="FA12" s="95">
        <f>IF($EZ$8,FF7,"-")</f>
        <v>56.1</v>
      </c>
      <c r="FB12" s="95">
        <f>IF($EZ$8,FG7,"-")</f>
        <v>61.8</v>
      </c>
      <c r="FC12" s="95">
        <f>IF($EZ$8,FH7,"-")</f>
        <v>61.6</v>
      </c>
      <c r="FD12" s="95">
        <f>IF($EZ$8,FI7,"-")</f>
        <v>57.3</v>
      </c>
      <c r="FE12" s="84"/>
      <c r="FF12" s="84"/>
      <c r="FG12" s="84"/>
      <c r="FH12" s="84"/>
      <c r="FI12" s="94" t="s">
        <v>144</v>
      </c>
      <c r="FJ12" s="95">
        <f>IF($FJ$8,FO7,"-")</f>
        <v>22.1</v>
      </c>
      <c r="FK12" s="95">
        <f>IF($FJ$8,FP7,"-")</f>
        <v>16.7</v>
      </c>
      <c r="FL12" s="95">
        <f>IF($FJ$8,FQ7,"-")</f>
        <v>8.6999999999999993</v>
      </c>
      <c r="FM12" s="95">
        <f>IF($FJ$8,FR7,"-")</f>
        <v>5.7</v>
      </c>
      <c r="FN12" s="95">
        <f>IF($FJ$8,FS7,"-")</f>
        <v>4.2</v>
      </c>
      <c r="FO12" s="84"/>
      <c r="FP12" s="84"/>
      <c r="FQ12" s="84"/>
      <c r="FR12" s="84"/>
      <c r="FS12" s="94" t="s">
        <v>144</v>
      </c>
      <c r="FT12" s="95">
        <f>IF($FT$8,FY7,"-")</f>
        <v>279.2</v>
      </c>
      <c r="FU12" s="95">
        <f>IF($FT$8,FZ7,"-")</f>
        <v>333.7</v>
      </c>
      <c r="FV12" s="95">
        <f>IF($FT$8,GA7,"-")</f>
        <v>351.4</v>
      </c>
      <c r="FW12" s="95">
        <f>IF($FT$8,GB7,"-")</f>
        <v>390.3</v>
      </c>
      <c r="FX12" s="95">
        <f>IF($FT$8,GC7,"-")</f>
        <v>394.9</v>
      </c>
      <c r="FY12" s="84"/>
      <c r="FZ12" s="84"/>
      <c r="GA12" s="84"/>
      <c r="GB12" s="84"/>
      <c r="GC12" s="94" t="s">
        <v>144</v>
      </c>
      <c r="GD12" s="95" t="str">
        <f>IF($GD$8,GI7,"-")</f>
        <v>-</v>
      </c>
      <c r="GE12" s="95" t="str">
        <f>IF($GD$8,GJ7,"-")</f>
        <v>-</v>
      </c>
      <c r="GF12" s="95" t="str">
        <f>IF($GD$8,GK7,"-")</f>
        <v>-</v>
      </c>
      <c r="GG12" s="95" t="str">
        <f>IF($GD$8,GL7,"-")</f>
        <v>-</v>
      </c>
      <c r="GH12" s="95" t="str">
        <f>IF($GD$8,GM7,"-")</f>
        <v>-</v>
      </c>
      <c r="GI12" s="84"/>
      <c r="GJ12" s="84"/>
      <c r="GK12" s="84"/>
      <c r="GL12" s="84"/>
      <c r="GM12" s="94" t="s">
        <v>144</v>
      </c>
      <c r="GN12" s="95">
        <f>IF($GN$8,GS7,"-")</f>
        <v>56.2</v>
      </c>
      <c r="GO12" s="95">
        <f>IF($GN$8,GT7,"-")</f>
        <v>58.4</v>
      </c>
      <c r="GP12" s="95">
        <f>IF($GN$8,GU7,"-")</f>
        <v>80.599999999999994</v>
      </c>
      <c r="GQ12" s="95">
        <f>IF($GN$8,GV7,"-")</f>
        <v>85.6</v>
      </c>
      <c r="GR12" s="95">
        <f>IF($GN$8,GW7,"-")</f>
        <v>92</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144</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144</v>
      </c>
      <c r="KL12" s="95" t="str">
        <f>IF($KL$8,KQ7,"-")</f>
        <v>-</v>
      </c>
      <c r="KM12" s="95" t="str">
        <f>IF($KL$8,KR7,"-")</f>
        <v>-</v>
      </c>
      <c r="KN12" s="95" t="str">
        <f>IF($KL$8,KS7,"-")</f>
        <v>-</v>
      </c>
      <c r="KO12" s="95" t="str">
        <f>IF($KL$8,KT7,"-")</f>
        <v>-</v>
      </c>
      <c r="KP12" s="95" t="str">
        <f>IF($KL$8,KU7,"-")</f>
        <v>-</v>
      </c>
      <c r="KQ12" s="84"/>
      <c r="KR12" s="84"/>
      <c r="KS12" s="84"/>
      <c r="KT12" s="84"/>
      <c r="KU12" s="84"/>
      <c r="KV12" s="94" t="s">
        <v>144</v>
      </c>
      <c r="KW12" s="95" t="str">
        <f>IF($KW$8,LB7,"-")</f>
        <v>-</v>
      </c>
      <c r="KX12" s="95" t="str">
        <f>IF($KW$8,LC7,"-")</f>
        <v>-</v>
      </c>
      <c r="KY12" s="95" t="str">
        <f>IF($KW$8,LD7,"-")</f>
        <v>-</v>
      </c>
      <c r="KZ12" s="95" t="str">
        <f>IF($KW$8,LE7,"-")</f>
        <v>-</v>
      </c>
      <c r="LA12" s="95" t="str">
        <f>IF($KW$8,LF7,"-")</f>
        <v>-</v>
      </c>
      <c r="LB12" s="84"/>
      <c r="LC12" s="84"/>
      <c r="LD12" s="84"/>
      <c r="LE12" s="84"/>
      <c r="LF12" s="94" t="s">
        <v>144</v>
      </c>
      <c r="LG12" s="95" t="str">
        <f>IF($LG$8,LL7,"-")</f>
        <v>-</v>
      </c>
      <c r="LH12" s="95" t="str">
        <f>IF($LG$8,LM7,"-")</f>
        <v>-</v>
      </c>
      <c r="LI12" s="95" t="str">
        <f>IF($LG$8,LN7,"-")</f>
        <v>-</v>
      </c>
      <c r="LJ12" s="95" t="str">
        <f>IF($LG$8,LO7,"-")</f>
        <v>-</v>
      </c>
      <c r="LK12" s="95" t="str">
        <f>IF($LG$8,LP7,"-")</f>
        <v>-</v>
      </c>
      <c r="LL12" s="84"/>
      <c r="LM12" s="84"/>
      <c r="LN12" s="84"/>
      <c r="LO12" s="84"/>
      <c r="LP12" s="94" t="s">
        <v>144</v>
      </c>
      <c r="LQ12" s="95" t="str">
        <f>IF($LQ$8,LV7,"-")</f>
        <v>-</v>
      </c>
      <c r="LR12" s="95" t="str">
        <f>IF($LQ$8,LW7,"-")</f>
        <v>-</v>
      </c>
      <c r="LS12" s="95" t="str">
        <f>IF($LQ$8,LX7,"-")</f>
        <v>-</v>
      </c>
      <c r="LT12" s="95" t="str">
        <f>IF($LQ$8,LY7,"-")</f>
        <v>-</v>
      </c>
      <c r="LU12" s="95" t="str">
        <f>IF($LQ$8,LZ7,"-")</f>
        <v>-</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145</v>
      </c>
      <c r="AY13" s="95">
        <f>$BI$7</f>
        <v>100</v>
      </c>
      <c r="AZ13" s="95">
        <f>$BI$7</f>
        <v>100</v>
      </c>
      <c r="BA13" s="95">
        <f>$BI$7</f>
        <v>100</v>
      </c>
      <c r="BB13" s="95">
        <f>$BI$7</f>
        <v>100</v>
      </c>
      <c r="BC13" s="95">
        <f>$BI$7</f>
        <v>100</v>
      </c>
      <c r="BD13" s="84"/>
      <c r="BE13" s="84"/>
      <c r="BF13" s="84"/>
      <c r="BG13" s="84"/>
      <c r="BH13" s="84"/>
      <c r="BI13" s="94" t="s">
        <v>145</v>
      </c>
      <c r="BJ13" s="95">
        <f>$BT$7</f>
        <v>100</v>
      </c>
      <c r="BK13" s="95">
        <f>$BT$7</f>
        <v>100</v>
      </c>
      <c r="BL13" s="95">
        <f>$BT$7</f>
        <v>100</v>
      </c>
      <c r="BM13" s="95">
        <f>$BT$7</f>
        <v>100</v>
      </c>
      <c r="BN13" s="95">
        <f>$BT$7</f>
        <v>100</v>
      </c>
      <c r="BO13" s="84"/>
      <c r="BP13" s="84"/>
      <c r="BQ13" s="84"/>
      <c r="BR13" s="84"/>
      <c r="BS13" s="84"/>
      <c r="BT13" s="94" t="s">
        <v>145</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146</v>
      </c>
      <c r="C14" s="99"/>
      <c r="D14" s="100"/>
      <c r="E14" s="99"/>
      <c r="F14" s="206" t="s">
        <v>147</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148</v>
      </c>
      <c r="C15" s="196"/>
      <c r="D15" s="100"/>
      <c r="E15" s="97">
        <v>1</v>
      </c>
      <c r="F15" s="196" t="s">
        <v>149</v>
      </c>
      <c r="G15" s="196"/>
      <c r="H15" s="102" t="s">
        <v>150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151</v>
      </c>
      <c r="AY15" s="103"/>
      <c r="AZ15" s="103"/>
      <c r="BA15" s="103"/>
      <c r="BB15" s="103"/>
      <c r="BC15" s="103"/>
      <c r="BD15" s="100"/>
      <c r="BE15" s="100"/>
      <c r="BF15" s="100"/>
      <c r="BG15" s="100"/>
      <c r="BH15" s="100"/>
      <c r="BI15" s="101" t="s">
        <v>151</v>
      </c>
      <c r="BJ15" s="103"/>
      <c r="BK15" s="103"/>
      <c r="BL15" s="103"/>
      <c r="BM15" s="103"/>
      <c r="BN15" s="103"/>
      <c r="BO15" s="100"/>
      <c r="BP15" s="100"/>
      <c r="BQ15" s="100"/>
      <c r="BR15" s="100"/>
      <c r="BS15" s="100"/>
      <c r="BT15" s="101" t="s">
        <v>151</v>
      </c>
      <c r="BU15" s="103"/>
      <c r="BV15" s="103"/>
      <c r="BW15" s="103"/>
      <c r="BX15" s="103"/>
      <c r="BY15" s="103"/>
      <c r="BZ15" s="100"/>
      <c r="CA15" s="100"/>
      <c r="CB15" s="100"/>
      <c r="CC15" s="100"/>
      <c r="CD15" s="100"/>
      <c r="CE15" s="101" t="s">
        <v>151</v>
      </c>
      <c r="CF15" s="103"/>
      <c r="CG15" s="103"/>
      <c r="CH15" s="103"/>
      <c r="CI15" s="103"/>
      <c r="CJ15" s="103"/>
      <c r="CK15" s="100"/>
      <c r="CL15" s="100"/>
      <c r="CM15" s="100"/>
      <c r="CN15" s="100"/>
      <c r="CO15" s="101" t="s">
        <v>151</v>
      </c>
      <c r="CP15" s="103"/>
      <c r="CQ15" s="103"/>
      <c r="CR15" s="103"/>
      <c r="CS15" s="103"/>
      <c r="CT15" s="103"/>
      <c r="CU15" s="100"/>
      <c r="CV15" s="100"/>
      <c r="CW15" s="100"/>
      <c r="CX15" s="100"/>
      <c r="CY15" s="100"/>
      <c r="CZ15" s="101" t="s">
        <v>151</v>
      </c>
      <c r="DA15" s="103"/>
      <c r="DB15" s="103"/>
      <c r="DC15" s="103"/>
      <c r="DD15" s="103"/>
      <c r="DE15" s="103"/>
      <c r="DF15" s="100"/>
      <c r="DG15" s="100"/>
      <c r="DH15" s="100"/>
      <c r="DI15" s="100"/>
      <c r="DJ15" s="101" t="s">
        <v>151</v>
      </c>
      <c r="DK15" s="103"/>
      <c r="DL15" s="103"/>
      <c r="DM15" s="103"/>
      <c r="DN15" s="103"/>
      <c r="DO15" s="103"/>
      <c r="DP15" s="100"/>
      <c r="DQ15" s="100"/>
      <c r="DR15" s="100"/>
      <c r="DS15" s="100"/>
      <c r="DT15" s="101" t="s">
        <v>151</v>
      </c>
      <c r="DU15" s="103"/>
      <c r="DV15" s="103"/>
      <c r="DW15" s="103"/>
      <c r="DX15" s="103"/>
      <c r="DY15" s="103"/>
      <c r="DZ15" s="100"/>
      <c r="EA15" s="100"/>
      <c r="EB15" s="100"/>
      <c r="EC15" s="100"/>
      <c r="ED15" s="101" t="s">
        <v>151</v>
      </c>
      <c r="EE15" s="103"/>
      <c r="EF15" s="103"/>
      <c r="EG15" s="103"/>
      <c r="EH15" s="103"/>
      <c r="EI15" s="103"/>
      <c r="EJ15" s="100"/>
      <c r="EK15" s="100"/>
      <c r="EL15" s="100"/>
      <c r="EM15" s="100"/>
      <c r="EN15" s="101" t="s">
        <v>151</v>
      </c>
      <c r="EO15" s="103"/>
      <c r="EP15" s="103"/>
      <c r="EQ15" s="103"/>
      <c r="ER15" s="103"/>
      <c r="ES15" s="103"/>
      <c r="ET15" s="100"/>
      <c r="EU15" s="100"/>
      <c r="EV15" s="100"/>
      <c r="EW15" s="100"/>
      <c r="EX15" s="100"/>
      <c r="EY15" s="101" t="s">
        <v>151</v>
      </c>
      <c r="EZ15" s="103"/>
      <c r="FA15" s="103"/>
      <c r="FB15" s="103"/>
      <c r="FC15" s="103"/>
      <c r="FD15" s="103"/>
      <c r="FE15" s="100"/>
      <c r="FF15" s="100"/>
      <c r="FG15" s="100"/>
      <c r="FH15" s="100"/>
      <c r="FI15" s="101" t="s">
        <v>151</v>
      </c>
      <c r="FJ15" s="103"/>
      <c r="FK15" s="103"/>
      <c r="FL15" s="103"/>
      <c r="FM15" s="103"/>
      <c r="FN15" s="103"/>
      <c r="FO15" s="100"/>
      <c r="FP15" s="100"/>
      <c r="FQ15" s="100"/>
      <c r="FR15" s="100"/>
      <c r="FS15" s="101" t="s">
        <v>151</v>
      </c>
      <c r="FT15" s="103"/>
      <c r="FU15" s="103"/>
      <c r="FV15" s="103"/>
      <c r="FW15" s="103"/>
      <c r="FX15" s="103"/>
      <c r="FY15" s="100"/>
      <c r="FZ15" s="100"/>
      <c r="GA15" s="100"/>
      <c r="GB15" s="100"/>
      <c r="GC15" s="101" t="s">
        <v>151</v>
      </c>
      <c r="GD15" s="103"/>
      <c r="GE15" s="103"/>
      <c r="GF15" s="103"/>
      <c r="GG15" s="103"/>
      <c r="GH15" s="103"/>
      <c r="GI15" s="100"/>
      <c r="GJ15" s="100"/>
      <c r="GK15" s="100"/>
      <c r="GL15" s="100"/>
      <c r="GM15" s="101" t="s">
        <v>151</v>
      </c>
      <c r="GN15" s="103"/>
      <c r="GO15" s="103"/>
      <c r="GP15" s="103"/>
      <c r="GQ15" s="103"/>
      <c r="GR15" s="103"/>
      <c r="GS15" s="100"/>
      <c r="GT15" s="100"/>
      <c r="GU15" s="100"/>
      <c r="GV15" s="100"/>
      <c r="GW15" s="100"/>
      <c r="GX15" s="101" t="s">
        <v>151</v>
      </c>
      <c r="GY15" s="103"/>
      <c r="GZ15" s="103"/>
      <c r="HA15" s="103"/>
      <c r="HB15" s="103"/>
      <c r="HC15" s="103"/>
      <c r="HD15" s="100"/>
      <c r="HE15" s="100"/>
      <c r="HF15" s="100"/>
      <c r="HG15" s="100"/>
      <c r="HH15" s="101" t="s">
        <v>151</v>
      </c>
      <c r="HI15" s="103"/>
      <c r="HJ15" s="103"/>
      <c r="HK15" s="103"/>
      <c r="HL15" s="103"/>
      <c r="HM15" s="103"/>
      <c r="HN15" s="100"/>
      <c r="HO15" s="100"/>
      <c r="HP15" s="100"/>
      <c r="HQ15" s="100"/>
      <c r="HR15" s="101" t="s">
        <v>151</v>
      </c>
      <c r="HS15" s="103"/>
      <c r="HT15" s="103"/>
      <c r="HU15" s="103"/>
      <c r="HV15" s="103"/>
      <c r="HW15" s="103"/>
      <c r="HX15" s="100"/>
      <c r="HY15" s="100"/>
      <c r="HZ15" s="100"/>
      <c r="IA15" s="100"/>
      <c r="IB15" s="101" t="s">
        <v>151</v>
      </c>
      <c r="IC15" s="103"/>
      <c r="ID15" s="103"/>
      <c r="IE15" s="103"/>
      <c r="IF15" s="103"/>
      <c r="IG15" s="103"/>
      <c r="IH15" s="100"/>
      <c r="II15" s="100"/>
      <c r="IJ15" s="100"/>
      <c r="IK15" s="100"/>
      <c r="IL15" s="101" t="s">
        <v>151</v>
      </c>
      <c r="IM15" s="103"/>
      <c r="IN15" s="103"/>
      <c r="IO15" s="103"/>
      <c r="IP15" s="103"/>
      <c r="IQ15" s="103"/>
      <c r="IR15" s="100"/>
      <c r="IS15" s="100"/>
      <c r="IT15" s="100"/>
      <c r="IU15" s="100"/>
      <c r="IV15" s="100"/>
      <c r="IW15" s="101" t="s">
        <v>151</v>
      </c>
      <c r="IX15" s="103"/>
      <c r="IY15" s="103"/>
      <c r="IZ15" s="103"/>
      <c r="JA15" s="103"/>
      <c r="JB15" s="103"/>
      <c r="JC15" s="100"/>
      <c r="JD15" s="100"/>
      <c r="JE15" s="100"/>
      <c r="JF15" s="100"/>
      <c r="JG15" s="101" t="s">
        <v>151</v>
      </c>
      <c r="JH15" s="103"/>
      <c r="JI15" s="103"/>
      <c r="JJ15" s="103"/>
      <c r="JK15" s="103"/>
      <c r="JL15" s="103"/>
      <c r="JM15" s="100"/>
      <c r="JN15" s="100"/>
      <c r="JO15" s="100"/>
      <c r="JP15" s="100"/>
      <c r="JQ15" s="101" t="s">
        <v>151</v>
      </c>
      <c r="JR15" s="103"/>
      <c r="JS15" s="103"/>
      <c r="JT15" s="103"/>
      <c r="JU15" s="103"/>
      <c r="JV15" s="103"/>
      <c r="JW15" s="100"/>
      <c r="JX15" s="100"/>
      <c r="JY15" s="100"/>
      <c r="JZ15" s="100"/>
      <c r="KA15" s="101" t="s">
        <v>151</v>
      </c>
      <c r="KB15" s="103"/>
      <c r="KC15" s="103"/>
      <c r="KD15" s="103"/>
      <c r="KE15" s="103"/>
      <c r="KF15" s="103"/>
      <c r="KG15" s="100"/>
      <c r="KH15" s="100"/>
      <c r="KI15" s="100"/>
      <c r="KJ15" s="100"/>
      <c r="KK15" s="101" t="s">
        <v>151</v>
      </c>
      <c r="KL15" s="103"/>
      <c r="KM15" s="103"/>
      <c r="KN15" s="103"/>
      <c r="KO15" s="103"/>
      <c r="KP15" s="103"/>
      <c r="KQ15" s="100"/>
      <c r="KR15" s="100"/>
      <c r="KS15" s="100"/>
      <c r="KT15" s="100"/>
      <c r="KU15" s="100"/>
      <c r="KV15" s="101" t="s">
        <v>151</v>
      </c>
      <c r="KW15" s="103"/>
      <c r="KX15" s="103"/>
      <c r="KY15" s="103"/>
      <c r="KZ15" s="103"/>
      <c r="LA15" s="103"/>
      <c r="LB15" s="100"/>
      <c r="LC15" s="100"/>
      <c r="LD15" s="100"/>
      <c r="LE15" s="100"/>
      <c r="LF15" s="101" t="s">
        <v>151</v>
      </c>
      <c r="LG15" s="103"/>
      <c r="LH15" s="103"/>
      <c r="LI15" s="103"/>
      <c r="LJ15" s="103"/>
      <c r="LK15" s="103"/>
      <c r="LL15" s="100"/>
      <c r="LM15" s="100"/>
      <c r="LN15" s="100"/>
      <c r="LO15" s="100"/>
      <c r="LP15" s="101" t="s">
        <v>151</v>
      </c>
      <c r="LQ15" s="103"/>
      <c r="LR15" s="103"/>
      <c r="LS15" s="103"/>
      <c r="LT15" s="103"/>
      <c r="LU15" s="103"/>
      <c r="LV15" s="100"/>
      <c r="LW15" s="100"/>
      <c r="LX15" s="100"/>
      <c r="LY15" s="100"/>
      <c r="LZ15" s="101" t="s">
        <v>151</v>
      </c>
      <c r="MA15" s="103"/>
      <c r="MB15" s="103"/>
      <c r="MC15" s="103"/>
      <c r="MD15" s="103"/>
      <c r="ME15" s="103"/>
      <c r="MF15" s="100"/>
      <c r="MG15" s="100"/>
      <c r="MH15" s="100"/>
      <c r="MI15" s="100"/>
      <c r="MJ15" s="101" t="s">
        <v>151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152</v>
      </c>
      <c r="C16" s="196"/>
      <c r="D16" s="100"/>
      <c r="E16" s="97">
        <f>E15+1</f>
        <v>2</v>
      </c>
      <c r="F16" s="196" t="s">
        <v>153</v>
      </c>
      <c r="G16" s="196"/>
      <c r="H16" s="102" t="s">
        <v>154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155</v>
      </c>
      <c r="C17" s="196"/>
      <c r="D17" s="100"/>
      <c r="E17" s="97">
        <f t="shared" ref="E17" si="8">E16+1</f>
        <v>3</v>
      </c>
      <c r="F17" s="196" t="s">
        <v>156</v>
      </c>
      <c r="G17" s="196"/>
      <c r="H17" s="102" t="s">
        <v>157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158</v>
      </c>
      <c r="AY17" s="106">
        <f>IF(AY7="-",NA(),AY7)</f>
        <v>250.8</v>
      </c>
      <c r="AZ17" s="106">
        <f t="shared" ref="AZ17:BC17" si="9">IF(AZ7="-",NA(),AZ7)</f>
        <v>218.8</v>
      </c>
      <c r="BA17" s="106">
        <f t="shared" si="9"/>
        <v>200.1</v>
      </c>
      <c r="BB17" s="106">
        <f t="shared" si="9"/>
        <v>241.6</v>
      </c>
      <c r="BC17" s="106">
        <f t="shared" si="9"/>
        <v>498.9</v>
      </c>
      <c r="BD17" s="100"/>
      <c r="BE17" s="100"/>
      <c r="BF17" s="100"/>
      <c r="BG17" s="100"/>
      <c r="BH17" s="100"/>
      <c r="BI17" s="105" t="s">
        <v>159</v>
      </c>
      <c r="BJ17" s="106">
        <f>IF(BJ7="-",NA(),BJ7)</f>
        <v>1229.9000000000001</v>
      </c>
      <c r="BK17" s="106">
        <f t="shared" ref="BK17:BN17" si="10">IF(BK7="-",NA(),BK7)</f>
        <v>1231.2</v>
      </c>
      <c r="BL17" s="106">
        <f t="shared" si="10"/>
        <v>1447</v>
      </c>
      <c r="BM17" s="106">
        <f t="shared" si="10"/>
        <v>1163</v>
      </c>
      <c r="BN17" s="106">
        <f t="shared" si="10"/>
        <v>929.7</v>
      </c>
      <c r="BO17" s="100"/>
      <c r="BP17" s="100"/>
      <c r="BQ17" s="100"/>
      <c r="BR17" s="100"/>
      <c r="BS17" s="100"/>
      <c r="BT17" s="105" t="s">
        <v>158</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158</v>
      </c>
      <c r="CF17" s="106">
        <f>IF(CF7="-",NA(),CF7)</f>
        <v>11025.9</v>
      </c>
      <c r="CG17" s="106">
        <f t="shared" ref="CG17:CJ17" si="12">IF(CG7="-",NA(),CG7)</f>
        <v>13012.3</v>
      </c>
      <c r="CH17" s="106">
        <f t="shared" si="12"/>
        <v>14230.2</v>
      </c>
      <c r="CI17" s="106">
        <f t="shared" si="12"/>
        <v>11909.8</v>
      </c>
      <c r="CJ17" s="106">
        <f t="shared" si="12"/>
        <v>6731.7</v>
      </c>
      <c r="CK17" s="100"/>
      <c r="CL17" s="100"/>
      <c r="CM17" s="100"/>
      <c r="CN17" s="100"/>
      <c r="CO17" s="105" t="s">
        <v>158</v>
      </c>
      <c r="CP17" s="107">
        <f>IF(CP7="-",NA(),CP7)</f>
        <v>89288</v>
      </c>
      <c r="CQ17" s="107">
        <f t="shared" ref="CQ17:CT17" si="13">IF(CQ7="-",NA(),CQ7)</f>
        <v>83644</v>
      </c>
      <c r="CR17" s="107">
        <f t="shared" si="13"/>
        <v>79570</v>
      </c>
      <c r="CS17" s="107">
        <f t="shared" si="13"/>
        <v>82812</v>
      </c>
      <c r="CT17" s="107">
        <f t="shared" si="13"/>
        <v>178084</v>
      </c>
      <c r="CU17" s="100"/>
      <c r="CV17" s="100"/>
      <c r="CW17" s="100"/>
      <c r="CX17" s="100"/>
      <c r="CY17" s="100"/>
      <c r="CZ17" s="105" t="s">
        <v>160</v>
      </c>
      <c r="DA17" s="106">
        <f>IF(DA7="-",NA(),DA7)</f>
        <v>74.5</v>
      </c>
      <c r="DB17" s="106">
        <f t="shared" ref="DB17:DE17" si="14">IF(DB7="-",NA(),DB7)</f>
        <v>74.8</v>
      </c>
      <c r="DC17" s="106">
        <f t="shared" si="14"/>
        <v>76.7</v>
      </c>
      <c r="DD17" s="106">
        <f t="shared" si="14"/>
        <v>55.1</v>
      </c>
      <c r="DE17" s="106">
        <f t="shared" si="14"/>
        <v>70.8</v>
      </c>
      <c r="DF17" s="100"/>
      <c r="DG17" s="100"/>
      <c r="DH17" s="100"/>
      <c r="DI17" s="100"/>
      <c r="DJ17" s="105" t="s">
        <v>158</v>
      </c>
      <c r="DK17" s="106">
        <f>IF(DK7="-",NA(),DK7)</f>
        <v>0</v>
      </c>
      <c r="DL17" s="106">
        <f t="shared" ref="DL17:DO17" si="15">IF(DL7="-",NA(),DL7)</f>
        <v>0</v>
      </c>
      <c r="DM17" s="106">
        <f t="shared" si="15"/>
        <v>0</v>
      </c>
      <c r="DN17" s="106">
        <f t="shared" si="15"/>
        <v>0</v>
      </c>
      <c r="DO17" s="106">
        <f t="shared" si="15"/>
        <v>0</v>
      </c>
      <c r="DP17" s="100"/>
      <c r="DQ17" s="100"/>
      <c r="DR17" s="100"/>
      <c r="DS17" s="100"/>
      <c r="DT17" s="105" t="s">
        <v>158</v>
      </c>
      <c r="DU17" s="106">
        <f>IF(DU7="-",NA(),DU7)</f>
        <v>208.1</v>
      </c>
      <c r="DV17" s="106">
        <f t="shared" ref="DV17:DY17" si="16">IF(DV7="-",NA(),DV7)</f>
        <v>201.5</v>
      </c>
      <c r="DW17" s="106">
        <f t="shared" si="16"/>
        <v>244.8</v>
      </c>
      <c r="DX17" s="106">
        <f t="shared" si="16"/>
        <v>407.2</v>
      </c>
      <c r="DY17" s="106">
        <f t="shared" si="16"/>
        <v>295.5</v>
      </c>
      <c r="DZ17" s="100"/>
      <c r="EA17" s="100"/>
      <c r="EB17" s="100"/>
      <c r="EC17" s="100"/>
      <c r="ED17" s="105" t="s">
        <v>158</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158</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158</v>
      </c>
      <c r="EZ17" s="106">
        <f>IF(EZ7="-",NA(),EZ7)</f>
        <v>74.5</v>
      </c>
      <c r="FA17" s="106">
        <f t="shared" ref="FA17:FD17" si="19">IF(FA7="-",NA(),FA7)</f>
        <v>74.8</v>
      </c>
      <c r="FB17" s="106">
        <f t="shared" si="19"/>
        <v>76.7</v>
      </c>
      <c r="FC17" s="106">
        <f t="shared" si="19"/>
        <v>55.1</v>
      </c>
      <c r="FD17" s="106">
        <f t="shared" si="19"/>
        <v>70.8</v>
      </c>
      <c r="FE17" s="100"/>
      <c r="FF17" s="100"/>
      <c r="FG17" s="100"/>
      <c r="FH17" s="100"/>
      <c r="FI17" s="105" t="s">
        <v>160</v>
      </c>
      <c r="FJ17" s="106">
        <f>IF(FJ7="-",NA(),FJ7)</f>
        <v>0</v>
      </c>
      <c r="FK17" s="106">
        <f t="shared" ref="FK17:FN17" si="20">IF(FK7="-",NA(),FK7)</f>
        <v>0</v>
      </c>
      <c r="FL17" s="106">
        <f t="shared" si="20"/>
        <v>0</v>
      </c>
      <c r="FM17" s="106">
        <f t="shared" si="20"/>
        <v>0</v>
      </c>
      <c r="FN17" s="106">
        <f t="shared" si="20"/>
        <v>0</v>
      </c>
      <c r="FO17" s="100"/>
      <c r="FP17" s="100"/>
      <c r="FQ17" s="100"/>
      <c r="FR17" s="100"/>
      <c r="FS17" s="105" t="s">
        <v>158</v>
      </c>
      <c r="FT17" s="106">
        <f>IF(FT7="-",NA(),FT7)</f>
        <v>208.1</v>
      </c>
      <c r="FU17" s="106">
        <f t="shared" ref="FU17:FX17" si="21">IF(FU7="-",NA(),FU7)</f>
        <v>201.5</v>
      </c>
      <c r="FV17" s="106">
        <f t="shared" si="21"/>
        <v>244.8</v>
      </c>
      <c r="FW17" s="106">
        <f t="shared" si="21"/>
        <v>407.2</v>
      </c>
      <c r="FX17" s="106">
        <f t="shared" si="21"/>
        <v>295.5</v>
      </c>
      <c r="FY17" s="100"/>
      <c r="FZ17" s="100"/>
      <c r="GA17" s="100"/>
      <c r="GB17" s="100"/>
      <c r="GC17" s="105" t="s">
        <v>160</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159</v>
      </c>
      <c r="GN17" s="106">
        <f>IF(GN7="-",NA(),GN7)</f>
        <v>100</v>
      </c>
      <c r="GO17" s="106">
        <f t="shared" ref="GO17:GR17" si="23">IF(GO7="-",NA(),GO7)</f>
        <v>100</v>
      </c>
      <c r="GP17" s="106">
        <f t="shared" si="23"/>
        <v>100</v>
      </c>
      <c r="GQ17" s="106">
        <f t="shared" si="23"/>
        <v>100</v>
      </c>
      <c r="GR17" s="106">
        <f t="shared" si="23"/>
        <v>100</v>
      </c>
      <c r="GS17" s="100"/>
      <c r="GT17" s="100"/>
      <c r="GU17" s="100"/>
      <c r="GV17" s="100"/>
      <c r="GW17" s="100"/>
      <c r="GX17" s="105" t="s">
        <v>158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158</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159</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158</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158</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158</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158</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158</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160</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158</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158</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160</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158</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161</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162</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162</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163</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162</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162</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162</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162</v>
      </c>
      <c r="DK18" s="106">
        <f>IF(DP7="-",NA(),DP7)</f>
        <v>23</v>
      </c>
      <c r="DL18" s="106">
        <f t="shared" ref="DL18:DO18" si="45">IF(DQ7="-",NA(),DQ7)</f>
        <v>14.6</v>
      </c>
      <c r="DM18" s="106">
        <f t="shared" si="45"/>
        <v>17.3</v>
      </c>
      <c r="DN18" s="106">
        <f t="shared" si="45"/>
        <v>14.6</v>
      </c>
      <c r="DO18" s="106">
        <f t="shared" si="45"/>
        <v>11.9</v>
      </c>
      <c r="DP18" s="100"/>
      <c r="DQ18" s="100"/>
      <c r="DR18" s="100"/>
      <c r="DS18" s="100"/>
      <c r="DT18" s="105" t="s">
        <v>162</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162</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162</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162</v>
      </c>
      <c r="EZ18" s="106">
        <f>IF(OR(NOT($EZ$8),FE7="-"),NA(),FE7)</f>
        <v>64</v>
      </c>
      <c r="FA18" s="106">
        <f>IF(OR(NOT($EZ$8),FF7="-"),NA(),FF7)</f>
        <v>56.1</v>
      </c>
      <c r="FB18" s="106">
        <f>IF(OR(NOT($EZ$8),FG7="-"),NA(),FG7)</f>
        <v>61.8</v>
      </c>
      <c r="FC18" s="106">
        <f>IF(OR(NOT($EZ$8),FH7="-"),NA(),FH7)</f>
        <v>61.6</v>
      </c>
      <c r="FD18" s="106">
        <f>IF(OR(NOT($EZ$8),FI7="-"),NA(),FI7)</f>
        <v>57.3</v>
      </c>
      <c r="FE18" s="100"/>
      <c r="FF18" s="100"/>
      <c r="FG18" s="100"/>
      <c r="FH18" s="100"/>
      <c r="FI18" s="105" t="s">
        <v>162</v>
      </c>
      <c r="FJ18" s="106">
        <f>IF(OR(NOT($FJ$8),FO7="-"),NA(),FO7)</f>
        <v>22.1</v>
      </c>
      <c r="FK18" s="106">
        <f>IF(OR(NOT($FJ$8),FP7="-"),NA(),FP7)</f>
        <v>16.7</v>
      </c>
      <c r="FL18" s="106">
        <f>IF(OR(NOT($FJ$8),FQ7="-"),NA(),FQ7)</f>
        <v>8.6999999999999993</v>
      </c>
      <c r="FM18" s="106">
        <f>IF(OR(NOT($FJ$8),FR7="-"),NA(),FR7)</f>
        <v>5.7</v>
      </c>
      <c r="FN18" s="106">
        <f>IF(OR(NOT($FJ$8),FS7="-"),NA(),FS7)</f>
        <v>4.2</v>
      </c>
      <c r="FO18" s="100"/>
      <c r="FP18" s="100"/>
      <c r="FQ18" s="100"/>
      <c r="FR18" s="100"/>
      <c r="FS18" s="105" t="s">
        <v>162</v>
      </c>
      <c r="FT18" s="106">
        <f>IF(OR(NOT($FT$8),FY7="-"),NA(),FY7)</f>
        <v>279.2</v>
      </c>
      <c r="FU18" s="106">
        <f>IF(OR(NOT($FT$8),FZ7="-"),NA(),FZ7)</f>
        <v>333.7</v>
      </c>
      <c r="FV18" s="106">
        <f>IF(OR(NOT($FT$8),GA7="-"),NA(),GA7)</f>
        <v>351.4</v>
      </c>
      <c r="FW18" s="106">
        <f>IF(OR(NOT($FT$8),GB7="-"),NA(),GB7)</f>
        <v>390.3</v>
      </c>
      <c r="FX18" s="106">
        <f>IF(OR(NOT($FT$8),GC7="-"),NA(),GC7)</f>
        <v>394.9</v>
      </c>
      <c r="FY18" s="100"/>
      <c r="FZ18" s="100"/>
      <c r="GA18" s="100"/>
      <c r="GB18" s="100"/>
      <c r="GC18" s="105" t="s">
        <v>162</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162</v>
      </c>
      <c r="GN18" s="106">
        <f>IF(OR(NOT($GN$8),GS7="-"),NA(),GS7)</f>
        <v>56.2</v>
      </c>
      <c r="GO18" s="106">
        <f>IF(OR(NOT($GN$8),GT7="-"),NA(),GT7)</f>
        <v>58.4</v>
      </c>
      <c r="GP18" s="106">
        <f>IF(OR(NOT($GN$8),GU7="-"),NA(),GU7)</f>
        <v>80.599999999999994</v>
      </c>
      <c r="GQ18" s="106">
        <f>IF(OR(NOT($GN$8),GV7="-"),NA(),GV7)</f>
        <v>85.6</v>
      </c>
      <c r="GR18" s="106">
        <f>IF(OR(NOT($GN$8),GW7="-"),NA(),GW7)</f>
        <v>92</v>
      </c>
      <c r="GS18" s="100"/>
      <c r="GT18" s="100"/>
      <c r="GU18" s="100"/>
      <c r="GV18" s="100"/>
      <c r="GW18" s="100"/>
      <c r="GX18" s="105" t="s">
        <v>164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162</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162</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164</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162</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162</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162</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163</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163</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162</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162</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162</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165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145</v>
      </c>
      <c r="AY19" s="106">
        <f>$BI$7</f>
        <v>100</v>
      </c>
      <c r="AZ19" s="106">
        <f t="shared" ref="AZ19:BC19" si="49">$BI$7</f>
        <v>100</v>
      </c>
      <c r="BA19" s="106">
        <f t="shared" si="49"/>
        <v>100</v>
      </c>
      <c r="BB19" s="106">
        <f t="shared" si="49"/>
        <v>100</v>
      </c>
      <c r="BC19" s="106">
        <f t="shared" si="49"/>
        <v>100</v>
      </c>
      <c r="BD19" s="100"/>
      <c r="BE19" s="100"/>
      <c r="BF19" s="100"/>
      <c r="BG19" s="100"/>
      <c r="BH19" s="100"/>
      <c r="BI19" s="108" t="s">
        <v>145</v>
      </c>
      <c r="BJ19" s="106">
        <f>$BT$7</f>
        <v>100</v>
      </c>
      <c r="BK19" s="106">
        <f>$BT$7</f>
        <v>100</v>
      </c>
      <c r="BL19" s="106">
        <f>$BT$7</f>
        <v>100</v>
      </c>
      <c r="BM19" s="106">
        <f>$BT$7</f>
        <v>100</v>
      </c>
      <c r="BN19" s="106">
        <f>$BT$7</f>
        <v>100</v>
      </c>
      <c r="BO19" s="100"/>
      <c r="BP19" s="100"/>
      <c r="BQ19" s="100"/>
      <c r="BR19" s="100"/>
      <c r="BS19" s="100"/>
      <c r="BT19" s="108" t="s">
        <v>145</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166</v>
      </c>
      <c r="C20" s="196"/>
      <c r="D20" s="100"/>
    </row>
    <row r="21" spans="1:374">
      <c r="A21" s="97">
        <f t="shared" si="7"/>
        <v>7</v>
      </c>
      <c r="B21" s="196" t="s">
        <v>167</v>
      </c>
      <c r="C21" s="196"/>
      <c r="D21" s="100"/>
    </row>
    <row r="22" spans="1:374">
      <c r="A22" s="97">
        <f t="shared" si="7"/>
        <v>8</v>
      </c>
      <c r="B22" s="196" t="s">
        <v>168</v>
      </c>
      <c r="C22" s="196"/>
      <c r="D22" s="100"/>
      <c r="E22" s="197" t="s">
        <v>169</v>
      </c>
      <c r="F22" s="198"/>
      <c r="G22" s="198"/>
      <c r="H22" s="198"/>
      <c r="I22" s="199"/>
    </row>
    <row r="23" spans="1:374">
      <c r="A23" s="97">
        <f t="shared" si="7"/>
        <v>9</v>
      </c>
      <c r="B23" s="196" t="s">
        <v>170</v>
      </c>
      <c r="C23" s="196"/>
      <c r="D23" s="100"/>
      <c r="E23" s="200"/>
      <c r="F23" s="201"/>
      <c r="G23" s="201"/>
      <c r="H23" s="201"/>
      <c r="I23" s="202"/>
    </row>
    <row r="24" spans="1:374">
      <c r="A24" s="97">
        <f t="shared" si="7"/>
        <v>10</v>
      </c>
      <c r="B24" s="196" t="s">
        <v>171</v>
      </c>
      <c r="C24" s="196"/>
      <c r="D24" s="100"/>
      <c r="E24" s="200"/>
      <c r="F24" s="201"/>
      <c r="G24" s="201"/>
      <c r="H24" s="201"/>
      <c r="I24" s="202"/>
    </row>
    <row r="25" spans="1:374">
      <c r="A25" s="97">
        <f t="shared" si="7"/>
        <v>11</v>
      </c>
      <c r="B25" s="196" t="s">
        <v>172</v>
      </c>
      <c r="C25" s="196"/>
      <c r="D25" s="100"/>
      <c r="E25" s="200"/>
      <c r="F25" s="201"/>
      <c r="G25" s="201"/>
      <c r="H25" s="201"/>
      <c r="I25" s="202"/>
    </row>
    <row r="26" spans="1:374">
      <c r="A26" s="97">
        <f t="shared" si="7"/>
        <v>12</v>
      </c>
      <c r="B26" s="196" t="s">
        <v>173</v>
      </c>
      <c r="C26" s="196"/>
      <c r="D26" s="100"/>
      <c r="E26" s="200"/>
      <c r="F26" s="201"/>
      <c r="G26" s="201"/>
      <c r="H26" s="201"/>
      <c r="I26" s="202"/>
    </row>
    <row r="27" spans="1:374">
      <c r="A27" s="97">
        <f t="shared" si="7"/>
        <v>13</v>
      </c>
      <c r="B27" s="196" t="s">
        <v>174</v>
      </c>
      <c r="C27" s="196"/>
      <c r="D27" s="100"/>
      <c r="E27" s="200"/>
      <c r="F27" s="201"/>
      <c r="G27" s="201"/>
      <c r="H27" s="201"/>
      <c r="I27" s="202"/>
    </row>
    <row r="28" spans="1:374">
      <c r="A28" s="97">
        <f t="shared" si="7"/>
        <v>14</v>
      </c>
      <c r="B28" s="196" t="s">
        <v>175</v>
      </c>
      <c r="C28" s="196"/>
      <c r="D28" s="100"/>
      <c r="E28" s="200"/>
      <c r="F28" s="201"/>
      <c r="G28" s="201"/>
      <c r="H28" s="201"/>
      <c r="I28" s="202"/>
    </row>
    <row r="29" spans="1:374">
      <c r="A29" s="97">
        <f t="shared" si="7"/>
        <v>15</v>
      </c>
      <c r="B29" s="196" t="s">
        <v>176</v>
      </c>
      <c r="C29" s="196"/>
      <c r="D29" s="100"/>
      <c r="E29" s="200"/>
      <c r="F29" s="201"/>
      <c r="G29" s="201"/>
      <c r="H29" s="201"/>
      <c r="I29" s="202"/>
    </row>
    <row r="30" spans="1:374">
      <c r="A30" s="97">
        <f t="shared" si="7"/>
        <v>16</v>
      </c>
      <c r="B30" s="196" t="s">
        <v>177</v>
      </c>
      <c r="C30" s="196"/>
      <c r="D30" s="100"/>
      <c r="E30" s="200"/>
      <c r="F30" s="201"/>
      <c r="G30" s="201"/>
      <c r="H30" s="201"/>
      <c r="I30" s="202"/>
    </row>
    <row r="31" spans="1:374">
      <c r="A31" s="97">
        <f t="shared" si="7"/>
        <v>17</v>
      </c>
      <c r="B31" s="196" t="s">
        <v>178</v>
      </c>
      <c r="C31" s="196"/>
      <c r="D31" s="100"/>
      <c r="E31" s="200"/>
      <c r="F31" s="201"/>
      <c r="G31" s="201"/>
      <c r="H31" s="201"/>
      <c r="I31" s="202"/>
    </row>
    <row r="32" spans="1:374">
      <c r="A32" s="97">
        <f t="shared" si="7"/>
        <v>18</v>
      </c>
      <c r="B32" s="196" t="s">
        <v>179</v>
      </c>
      <c r="C32" s="196"/>
      <c r="D32" s="100"/>
      <c r="E32" s="200"/>
      <c r="F32" s="201"/>
      <c r="G32" s="201"/>
      <c r="H32" s="201"/>
      <c r="I32" s="202"/>
    </row>
    <row r="33" spans="1:16">
      <c r="A33" s="97">
        <f t="shared" si="7"/>
        <v>19</v>
      </c>
      <c r="B33" s="196" t="s">
        <v>180</v>
      </c>
      <c r="C33" s="196"/>
      <c r="D33" s="100"/>
      <c r="E33" s="200"/>
      <c r="F33" s="201"/>
      <c r="G33" s="201"/>
      <c r="H33" s="201"/>
      <c r="I33" s="202"/>
    </row>
    <row r="34" spans="1:16">
      <c r="A34" s="97">
        <f t="shared" si="7"/>
        <v>20</v>
      </c>
      <c r="B34" s="196" t="s">
        <v>181</v>
      </c>
      <c r="C34" s="196"/>
      <c r="D34" s="100"/>
      <c r="E34" s="200"/>
      <c r="F34" s="201"/>
      <c r="G34" s="201"/>
      <c r="H34" s="201"/>
      <c r="I34" s="202"/>
    </row>
    <row r="35" spans="1:16" ht="25.5" customHeight="1">
      <c r="E35" s="203"/>
      <c r="F35" s="204"/>
      <c r="G35" s="204"/>
      <c r="H35" s="204"/>
      <c r="I35" s="205"/>
    </row>
    <row r="36" spans="1:16">
      <c r="A36" t="s">
        <v>182</v>
      </c>
      <c r="B36" t="s">
        <v>183</v>
      </c>
    </row>
    <row r="37" spans="1:16">
      <c r="A37" t="s">
        <v>184</v>
      </c>
      <c r="B37" t="s">
        <v>185</v>
      </c>
      <c r="L37" s="197" t="s">
        <v>169</v>
      </c>
      <c r="M37" s="198"/>
      <c r="N37" s="198"/>
      <c r="O37" s="198"/>
      <c r="P37" s="199"/>
    </row>
    <row r="38" spans="1:16">
      <c r="A38" t="s">
        <v>186</v>
      </c>
      <c r="B38" t="s">
        <v>187</v>
      </c>
      <c r="L38" s="200"/>
      <c r="M38" s="201"/>
      <c r="N38" s="201"/>
      <c r="O38" s="201"/>
      <c r="P38" s="202"/>
    </row>
    <row r="39" spans="1:16">
      <c r="A39" t="s">
        <v>188</v>
      </c>
      <c r="B39" t="s">
        <v>189</v>
      </c>
      <c r="L39" s="200"/>
      <c r="M39" s="201"/>
      <c r="N39" s="201"/>
      <c r="O39" s="201"/>
      <c r="P39" s="202"/>
    </row>
    <row r="40" spans="1:16">
      <c r="A40" t="s">
        <v>190</v>
      </c>
      <c r="B40" t="s">
        <v>191</v>
      </c>
      <c r="L40" s="200"/>
      <c r="M40" s="201"/>
      <c r="N40" s="201"/>
      <c r="O40" s="201"/>
      <c r="P40" s="202"/>
    </row>
    <row r="41" spans="1:16">
      <c r="A41" t="s">
        <v>192</v>
      </c>
      <c r="B41" t="s">
        <v>193</v>
      </c>
      <c r="L41" s="200"/>
      <c r="M41" s="201"/>
      <c r="N41" s="201"/>
      <c r="O41" s="201"/>
      <c r="P41" s="202"/>
    </row>
    <row r="42" spans="1:16">
      <c r="A42" t="s">
        <v>194</v>
      </c>
      <c r="B42" t="s">
        <v>195</v>
      </c>
      <c r="L42" s="200"/>
      <c r="M42" s="201"/>
      <c r="N42" s="201"/>
      <c r="O42" s="201"/>
      <c r="P42" s="202"/>
    </row>
    <row r="43" spans="1:16">
      <c r="A43" t="s">
        <v>196</v>
      </c>
      <c r="B43" t="s">
        <v>197</v>
      </c>
      <c r="L43" s="200"/>
      <c r="M43" s="201"/>
      <c r="N43" s="201"/>
      <c r="O43" s="201"/>
      <c r="P43" s="202"/>
    </row>
    <row r="44" spans="1:16">
      <c r="A44" t="s">
        <v>198</v>
      </c>
      <c r="B44" t="s">
        <v>199</v>
      </c>
      <c r="L44" s="200"/>
      <c r="M44" s="201"/>
      <c r="N44" s="201"/>
      <c r="O44" s="201"/>
      <c r="P44" s="202"/>
    </row>
    <row r="45" spans="1:16">
      <c r="A45" t="s">
        <v>200</v>
      </c>
      <c r="B45" t="s">
        <v>201</v>
      </c>
      <c r="L45" s="200"/>
      <c r="M45" s="201"/>
      <c r="N45" s="201"/>
      <c r="O45" s="201"/>
      <c r="P45" s="202"/>
    </row>
    <row r="46" spans="1:16">
      <c r="A46" t="s">
        <v>202</v>
      </c>
      <c r="B46" t="s">
        <v>203</v>
      </c>
      <c r="L46" s="200"/>
      <c r="M46" s="201"/>
      <c r="N46" s="201"/>
      <c r="O46" s="201"/>
      <c r="P46" s="202"/>
    </row>
    <row r="47" spans="1:16">
      <c r="A47" t="s">
        <v>204</v>
      </c>
      <c r="B47" t="s">
        <v>205</v>
      </c>
      <c r="L47" s="200"/>
      <c r="M47" s="201"/>
      <c r="N47" s="201"/>
      <c r="O47" s="201"/>
      <c r="P47" s="202"/>
    </row>
    <row r="48" spans="1:16">
      <c r="A48" t="s">
        <v>206</v>
      </c>
      <c r="B48" t="s">
        <v>207</v>
      </c>
      <c r="L48" s="200"/>
      <c r="M48" s="201"/>
      <c r="N48" s="201"/>
      <c r="O48" s="201"/>
      <c r="P48" s="202"/>
    </row>
    <row r="49" spans="1:16">
      <c r="A49" t="s">
        <v>208</v>
      </c>
      <c r="B49" t="s">
        <v>209</v>
      </c>
      <c r="L49" s="200"/>
      <c r="M49" s="201"/>
      <c r="N49" s="201"/>
      <c r="O49" s="201"/>
      <c r="P49" s="202"/>
    </row>
    <row r="50" spans="1:16" ht="26.25" customHeight="1">
      <c r="A50" t="s">
        <v>210</v>
      </c>
      <c r="B50" t="s">
        <v>211</v>
      </c>
      <c r="L50" s="203"/>
      <c r="M50" s="204"/>
      <c r="N50" s="204"/>
      <c r="O50" s="204"/>
      <c r="P50" s="205"/>
    </row>
    <row r="51" spans="1:16">
      <c r="A51" t="s">
        <v>212</v>
      </c>
      <c r="B51" t="s">
        <v>213</v>
      </c>
    </row>
    <row r="52" spans="1:16">
      <c r="A52" t="s">
        <v>214</v>
      </c>
      <c r="B52" t="s">
        <v>215</v>
      </c>
    </row>
    <row r="53" spans="1:16">
      <c r="A53" t="s">
        <v>216</v>
      </c>
      <c r="B53" t="s">
        <v>217</v>
      </c>
    </row>
    <row r="54" spans="1:16">
      <c r="A54" t="s">
        <v>218</v>
      </c>
      <c r="B54" t="s">
        <v>219</v>
      </c>
    </row>
    <row r="55" spans="1:16">
      <c r="A55" t="s">
        <v>220</v>
      </c>
      <c r="B55" t="s">
        <v>221</v>
      </c>
    </row>
    <row r="56" spans="1:16">
      <c r="A56" t="s">
        <v>222</v>
      </c>
      <c r="B56" t="s">
        <v>223</v>
      </c>
    </row>
    <row r="57" spans="1:16">
      <c r="A57" t="s">
        <v>224</v>
      </c>
      <c r="B57" t="s">
        <v>225</v>
      </c>
    </row>
    <row r="58" spans="1:16">
      <c r="A58" t="s">
        <v>226</v>
      </c>
      <c r="B58" t="s">
        <v>227</v>
      </c>
    </row>
    <row r="59" spans="1:16">
      <c r="A59" t="s">
        <v>228</v>
      </c>
      <c r="B59" t="s">
        <v>229</v>
      </c>
    </row>
    <row r="60" spans="1:16">
      <c r="A60" t="s">
        <v>230</v>
      </c>
      <c r="B60" t="s">
        <v>231</v>
      </c>
    </row>
    <row r="61" spans="1:16">
      <c r="A61" t="s">
        <v>232</v>
      </c>
      <c r="B61" t="s">
        <v>233</v>
      </c>
    </row>
    <row r="62" spans="1:16">
      <c r="A62" t="s">
        <v>234</v>
      </c>
      <c r="B62" t="s">
        <v>235</v>
      </c>
    </row>
    <row r="63" spans="1:16">
      <c r="A63" t="s">
        <v>236</v>
      </c>
      <c r="B63" t="s">
        <v>237</v>
      </c>
    </row>
    <row r="64" spans="1:16">
      <c r="A64" t="s">
        <v>238</v>
      </c>
      <c r="B64" t="s">
        <v>239</v>
      </c>
    </row>
    <row r="65" spans="1:2">
      <c r="A65" t="s">
        <v>240</v>
      </c>
      <c r="B65" t="s">
        <v>241</v>
      </c>
    </row>
    <row r="66" spans="1:2">
      <c r="A66" t="s">
        <v>242</v>
      </c>
      <c r="B66" t="s">
        <v>243</v>
      </c>
    </row>
    <row r="67" spans="1:2">
      <c r="A67" t="s">
        <v>244</v>
      </c>
      <c r="B67" t="s">
        <v>243</v>
      </c>
    </row>
    <row r="68" spans="1:2">
      <c r="A68" t="s">
        <v>245</v>
      </c>
      <c r="B68" t="s">
        <v>243</v>
      </c>
    </row>
    <row r="69" spans="1:2">
      <c r="A69" t="s">
        <v>246</v>
      </c>
      <c r="B69" t="s">
        <v>243</v>
      </c>
    </row>
    <row r="70" spans="1:2">
      <c r="A70" t="s">
        <v>247</v>
      </c>
      <c r="B70" t="s">
        <v>243</v>
      </c>
    </row>
    <row r="71" spans="1:2">
      <c r="A71" t="s">
        <v>248</v>
      </c>
      <c r="B71" t="s">
        <v>243</v>
      </c>
    </row>
    <row r="72" spans="1:2">
      <c r="A72" t="s">
        <v>249</v>
      </c>
      <c r="B72" t="s">
        <v>243</v>
      </c>
    </row>
    <row r="73" spans="1:2">
      <c r="A73" t="s">
        <v>250</v>
      </c>
      <c r="B73" t="s">
        <v>243</v>
      </c>
    </row>
    <row r="74" spans="1:2">
      <c r="A74" t="s">
        <v>251</v>
      </c>
      <c r="B74" t="s">
        <v>243</v>
      </c>
    </row>
    <row r="75" spans="1:2">
      <c r="A75" t="s">
        <v>252</v>
      </c>
      <c r="B75" t="s">
        <v>243</v>
      </c>
    </row>
    <row r="76" spans="1:2">
      <c r="A76" t="s">
        <v>253</v>
      </c>
      <c r="B76" t="s">
        <v>243</v>
      </c>
    </row>
    <row r="77" spans="1:2">
      <c r="A77" t="s">
        <v>254</v>
      </c>
      <c r="B77" t="s">
        <v>243</v>
      </c>
    </row>
    <row r="78" spans="1:2">
      <c r="A78" t="s">
        <v>255</v>
      </c>
      <c r="B78" t="s">
        <v>243</v>
      </c>
    </row>
    <row r="79" spans="1:2">
      <c r="A79" t="s">
        <v>256</v>
      </c>
      <c r="B79" t="s">
        <v>243</v>
      </c>
    </row>
    <row r="80" spans="1:2">
      <c r="A80" t="s">
        <v>257</v>
      </c>
      <c r="B80" t="s">
        <v>243</v>
      </c>
    </row>
    <row r="81" spans="1:2">
      <c r="A81" t="s">
        <v>258</v>
      </c>
      <c r="B81" t="s">
        <v>243</v>
      </c>
    </row>
    <row r="82" spans="1:2">
      <c r="A82" t="s">
        <v>259</v>
      </c>
      <c r="B82" t="s">
        <v>243</v>
      </c>
    </row>
    <row r="83" spans="1:2">
      <c r="A83" t="s">
        <v>260</v>
      </c>
      <c r="B83" t="s">
        <v>243</v>
      </c>
    </row>
    <row r="84" spans="1:2">
      <c r="A84" t="s">
        <v>261</v>
      </c>
      <c r="B84" t="s">
        <v>243</v>
      </c>
    </row>
    <row r="85" spans="1:2">
      <c r="A85" t="s">
        <v>262</v>
      </c>
      <c r="B85" t="s">
        <v>243</v>
      </c>
    </row>
    <row r="86" spans="1:2">
      <c r="A86" t="s">
        <v>263</v>
      </c>
      <c r="B86" t="s">
        <v>264</v>
      </c>
    </row>
    <row r="87" spans="1:2">
      <c r="A87" t="s">
        <v>265</v>
      </c>
      <c r="B87" t="s">
        <v>264</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護</cp:lastModifiedBy>
  <dcterms:created xsi:type="dcterms:W3CDTF">2018-12-13T02:09:18Z</dcterms:created>
  <dcterms:modified xsi:type="dcterms:W3CDTF">2019-01-24T06:45:03Z</dcterms:modified>
  <cp:category/>
</cp:coreProperties>
</file>