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<sst xmlns:r="http://schemas.openxmlformats.org/officeDocument/2006/relationships" xmlns="http://schemas.openxmlformats.org/spreadsheetml/2006/main" count="123" uniqueCount="123">
  <si>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</si>
  <si>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</si>
  <si>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事業名</t>
  </si>
  <si>
    <t>資金不足比率</t>
    <rPh sb="0" eb="2">
      <t>シキン</t>
    </rPh>
    <rPh sb="2" eb="4">
      <t>フソク</t>
    </rPh>
    <rPh sb="4" eb="6">
      <t>ヒリツ</t>
    </rPh>
    <phoneticPr fontId="2"/>
  </si>
  <si>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</si>
  <si>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2"/>
  </si>
  <si>
    <t>全国平均</t>
    <rPh sb="0" eb="2">
      <t>ゼンコク</t>
    </rPh>
    <rPh sb="2" eb="4">
      <t>ヘイキン</t>
    </rPh>
    <phoneticPr fontId="2"/>
  </si>
  <si>
    <t>類似団体区分</t>
    <rPh sb="4" eb="6">
      <t>クブン</t>
    </rPh>
    <phoneticPr fontId="2"/>
  </si>
  <si>
    <t>業種名</t>
    <rPh sb="2" eb="3">
      <t>メイ</t>
    </rPh>
    <phoneticPr fontId="2"/>
  </si>
  <si>
    <t>類似団体平均値（平均値）</t>
  </si>
  <si>
    <t>基本情報</t>
    <rPh sb="0" eb="2">
      <t>キホン</t>
    </rPh>
    <rPh sb="2" eb="4">
      <t>ジョウホウ</t>
    </rPh>
    <phoneticPr fontId="2"/>
  </si>
  <si>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</si>
  <si>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</si>
  <si>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2"/>
  </si>
  <si>
    <t>管理者の情報</t>
    <rPh sb="0" eb="3">
      <t>カンリシャ</t>
    </rPh>
    <rPh sb="4" eb="6">
      <t>ジョウホウ</t>
    </rPh>
    <phoneticPr fontId="2"/>
  </si>
  <si>
    <t>人口（人）</t>
    <rPh sb="0" eb="2">
      <t>ジンコウ</t>
    </rPh>
    <rPh sb="3" eb="4">
      <t>ヒト</t>
    </rPh>
    <phoneticPr fontId="2"/>
  </si>
  <si>
    <t>【】</t>
  </si>
  <si>
    <t>グラフ凡例</t>
    <rPh sb="3" eb="5">
      <t>ハンレイ</t>
    </rPh>
    <phoneticPr fontId="2"/>
  </si>
  <si>
    <t>■</t>
  </si>
  <si>
    <t>「費用の効率性」</t>
    <rPh sb="1" eb="3">
      <t>ヒヨウ</t>
    </rPh>
    <rPh sb="4" eb="6">
      <t>コウリツ</t>
    </rPh>
    <rPh sb="6" eb="7">
      <t>セイ</t>
    </rPh>
    <phoneticPr fontId="2"/>
  </si>
  <si>
    <t>「施設全体の減価償却の状況」</t>
    <rPh sb="1" eb="3">
      <t>シセツ</t>
    </rPh>
    <rPh sb="3" eb="5">
      <t>ゼンタイ</t>
    </rPh>
    <rPh sb="6" eb="8">
      <t>ゲンカ</t>
    </rPh>
    <rPh sb="8" eb="10">
      <t>ショウキャク</t>
    </rPh>
    <rPh sb="11" eb="13">
      <t>ジョウキョウ</t>
    </rPh>
    <phoneticPr fontId="2"/>
  </si>
  <si>
    <t>当該団体値（当該値）</t>
    <rPh sb="2" eb="4">
      <t>ダンタイ</t>
    </rPh>
    <phoneticPr fontId="2"/>
  </si>
  <si>
    <t>資金不足比率(％)</t>
  </si>
  <si>
    <t>業務CD</t>
    <rPh sb="0" eb="2">
      <t>ギョウム</t>
    </rPh>
    <phoneticPr fontId="2"/>
  </si>
  <si>
    <t>自己資本構成比率(％)</t>
  </si>
  <si>
    <t>1. 経営の健全性・効率性</t>
  </si>
  <si>
    <t>普及率(％)</t>
  </si>
  <si>
    <t>　本市の公共下水道事業については、新規整備が終了に近づいており、事業債の償還も順次終了していく見込みであることから、今後は経営状況の改善が見込まれる。しかし、本市全体の下水道普及率（類似施設を含む）は平成２９年度末で７８．５％であり、今後も整備を継続していく方針であり、また、平成３２年４月より下水道事業会計の公営企業会計への移行を予定していることから、投資費用が過大とならないよう整備計画の適正化を図りつつ整備を着実に進め、水洗化率の向上による使用料確保し事業経営の健全化に努めていきたいと考えている。
経営戦略については平成３１年度において見直しを予定する。</t>
    <rPh sb="155" eb="157">
      <t>コウエイ</t>
    </rPh>
    <rPh sb="157" eb="159">
      <t>キギョウ</t>
    </rPh>
    <rPh sb="159" eb="161">
      <t>カイケイ</t>
    </rPh>
    <rPh sb="163" eb="165">
      <t>イコウ</t>
    </rPh>
    <rPh sb="177" eb="179">
      <t>トウシ</t>
    </rPh>
    <rPh sb="179" eb="181">
      <t>ヒヨウ</t>
    </rPh>
    <rPh sb="182" eb="184">
      <t>カダイ</t>
    </rPh>
    <rPh sb="191" eb="193">
      <t>セイビ</t>
    </rPh>
    <rPh sb="193" eb="195">
      <t>ケイカク</t>
    </rPh>
    <rPh sb="196" eb="199">
      <t>テキセイカ</t>
    </rPh>
    <rPh sb="200" eb="201">
      <t>ハカ</t>
    </rPh>
    <rPh sb="204" eb="206">
      <t>セイビ</t>
    </rPh>
    <rPh sb="207" eb="209">
      <t>チャクジツ</t>
    </rPh>
    <rPh sb="210" eb="211">
      <t>スス</t>
    </rPh>
    <rPh sb="213" eb="216">
      <t>スイセンカ</t>
    </rPh>
    <rPh sb="216" eb="217">
      <t>リツ</t>
    </rPh>
    <rPh sb="218" eb="220">
      <t>コウジョウ</t>
    </rPh>
    <rPh sb="223" eb="226">
      <t>シヨウリョウ</t>
    </rPh>
    <rPh sb="226" eb="228">
      <t>カクホ</t>
    </rPh>
    <rPh sb="234" eb="236">
      <t>ケンゼン</t>
    </rPh>
    <phoneticPr fontId="2"/>
  </si>
  <si>
    <t>有収率(％)</t>
    <rPh sb="0" eb="1">
      <t>ユウ</t>
    </rPh>
    <rPh sb="1" eb="3">
      <t>シュウリツ</t>
    </rPh>
    <phoneticPr fontId="2"/>
  </si>
  <si>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</si>
  <si>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</si>
  <si>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2"/>
  </si>
  <si>
    <t>2③</t>
  </si>
  <si>
    <t>1②</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</si>
  <si>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</si>
  <si>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2"/>
  </si>
  <si>
    <t>比率(N-4)</t>
    <rPh sb="0" eb="2">
      <t>ヒリツ</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</si>
  <si>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</si>
  <si>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業種CD</t>
    <rPh sb="0" eb="2">
      <t>ギョウシュ</t>
    </rPh>
    <phoneticPr fontId="2"/>
  </si>
  <si>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</si>
  <si>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</si>
  <si>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</si>
  <si>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1. 経営の健全性・効率性について</t>
  </si>
  <si>
    <t>2①</t>
  </si>
  <si>
    <t>「単年度の収支」</t>
  </si>
  <si>
    <t>大項目</t>
    <rPh sb="0" eb="3">
      <t>ダイコウモク</t>
    </rPh>
    <phoneticPr fontId="2"/>
  </si>
  <si>
    <t>「累積欠損」</t>
    <rPh sb="1" eb="3">
      <t>ルイセキ</t>
    </rPh>
    <rPh sb="3" eb="5">
      <t>ケッソン</t>
    </rPh>
    <phoneticPr fontId="2"/>
  </si>
  <si>
    <t>「債務残高」</t>
    <rPh sb="1" eb="3">
      <t>サイム</t>
    </rPh>
    <rPh sb="3" eb="5">
      <t>ザンダカ</t>
    </rPh>
    <phoneticPr fontId="2"/>
  </si>
  <si>
    <t>団体CD</t>
    <rPh sb="0" eb="2">
      <t>ダンタイ</t>
    </rPh>
    <phoneticPr fontId="2"/>
  </si>
  <si>
    <t>2. 老朽化の状況</t>
  </si>
  <si>
    <t>全体総括</t>
    <rPh sb="0" eb="2">
      <t>ゼンタイ</t>
    </rPh>
    <rPh sb="2" eb="4">
      <t>ソウカツ</t>
    </rPh>
    <phoneticPr fontId="2"/>
  </si>
  <si>
    <t>「料金水準の適切性」</t>
    <rPh sb="1" eb="3">
      <t>リョウキン</t>
    </rPh>
    <rPh sb="3" eb="5">
      <t>スイジュン</t>
    </rPh>
    <rPh sb="6" eb="8">
      <t>テキセツ</t>
    </rPh>
    <rPh sb="8" eb="9">
      <t>セイ</t>
    </rPh>
    <phoneticPr fontId="2"/>
  </si>
  <si>
    <t>「施設の効率性」</t>
    <rPh sb="1" eb="3">
      <t>シセツ</t>
    </rPh>
    <rPh sb="4" eb="6">
      <t>コウリツ</t>
    </rPh>
    <rPh sb="6" eb="7">
      <t>セイ</t>
    </rPh>
    <phoneticPr fontId="2"/>
  </si>
  <si>
    <t>「使用料対象の捕捉」</t>
    <rPh sb="1" eb="4">
      <t>シヨウリョウ</t>
    </rPh>
    <rPh sb="4" eb="6">
      <t>タイショウ</t>
    </rPh>
    <rPh sb="7" eb="9">
      <t>ホソク</t>
    </rPh>
    <phoneticPr fontId="2"/>
  </si>
  <si>
    <t>「管渠の経年化の状況」</t>
    <rPh sb="4" eb="7">
      <t>ケイネンカ</t>
    </rPh>
    <rPh sb="8" eb="10">
      <t>ジョウキョウ</t>
    </rPh>
    <phoneticPr fontId="2"/>
  </si>
  <si>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</si>
  <si>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2"/>
  </si>
  <si>
    <t>1①</t>
  </si>
  <si>
    <t>2②</t>
  </si>
  <si>
    <t>1③</t>
  </si>
  <si>
    <t>1④</t>
  </si>
  <si>
    <t>事業CD</t>
    <rPh sb="0" eb="2">
      <t>ジギョウ</t>
    </rPh>
    <phoneticPr fontId="2"/>
  </si>
  <si>
    <t>1⑤</t>
  </si>
  <si>
    <t>1⑦</t>
  </si>
  <si>
    <t>-</t>
  </si>
  <si>
    <t>年度</t>
    <rPh sb="0" eb="2">
      <t>ネンド</t>
    </rPh>
    <phoneticPr fontId="2"/>
  </si>
  <si>
    <t>人口</t>
    <rPh sb="0" eb="2">
      <t>ジンコウ</t>
    </rPh>
    <phoneticPr fontId="2"/>
  </si>
  <si>
    <t>下水道事業(法非適用)</t>
    <rPh sb="3" eb="5">
      <t>ジギョウ</t>
    </rPh>
    <rPh sb="6" eb="7">
      <t>ホウ</t>
    </rPh>
    <rPh sb="7" eb="8">
      <t>ヒ</t>
    </rPh>
    <rPh sb="8" eb="10">
      <t>テキヨウ</t>
    </rPh>
    <phoneticPr fontId="2"/>
  </si>
  <si>
    <t>項番</t>
    <rPh sb="0" eb="2">
      <t>コウバン</t>
    </rPh>
    <phoneticPr fontId="2"/>
  </si>
  <si>
    <t>施設CD</t>
    <rPh sb="0" eb="2">
      <t>シセツ</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</si>
  <si>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</si>
  <si>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</si>
  <si>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①収益的収支比率(％)</t>
    <rPh sb="1" eb="4">
      <t>シュウエキテキ</t>
    </rPh>
    <phoneticPr fontId="2"/>
  </si>
  <si>
    <t>②累積欠損金比率(％)</t>
  </si>
  <si>
    <t>③流動比率(％)</t>
    <rPh sb="1" eb="3">
      <t>リュウドウ</t>
    </rPh>
    <rPh sb="3" eb="5">
      <t>ヒリツ</t>
    </rPh>
    <phoneticPr fontId="2"/>
  </si>
  <si>
    <t>④企業債残高対事業規模比率(％)</t>
  </si>
  <si>
    <t>⑤経費回収率(％)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</si>
  <si>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</si>
  <si>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</si>
  <si>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</si>
  <si>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</si>
  <si>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</si>
  <si>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</si>
  <si>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</si>
  <si>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</si>
  <si>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</si>
  <si>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</si>
  <si>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</si>
  <si>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</si>
  <si>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</si>
  <si>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</si>
  <si>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</si>
  <si>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</si>
  <si>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</si>
  <si>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</si>
  <si>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</si>
  <si>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</si>
  <si>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</si>
  <si>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</si>
  <si>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</si>
  <si>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</si>
  <si>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</si>
  <si>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</si>
  <si>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</si>
  <si>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</si>
  <si>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</si>
  <si>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</si>
  <si>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</si>
  <si>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</si>
  <si>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富山県　砺波市</t>
  </si>
  <si>
    <t>法非適用</t>
  </si>
  <si>
    <t>下水道事業</t>
  </si>
  <si>
    <t>公共下水道</t>
  </si>
  <si>
    <t>Cd2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</si>
  <si>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</si>
  <si>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</si>
  <si>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</si>
  <si>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</si>
  <si>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</si>
  <si>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</si>
  <si>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</si>
  <si>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　本市の下水道事業の供用開始は平成３年であり、供用開始から平成２８年度末で２５年が経過している。しかし、管きょの法定耐用年数は５０年であることから、当面大規模な施設更新は見込んでいない。
　平成３０年度においてストックマネジメントを策定することにより、効果的な更新時期、更新箇所を計画する見込みである。</t>
    <rPh sb="29" eb="31">
      <t>ヘイセイ</t>
    </rPh>
    <rPh sb="33" eb="36">
      <t>ネンドマツ</t>
    </rPh>
    <rPh sb="95" eb="97">
      <t>ヘイセイ</t>
    </rPh>
    <rPh sb="99" eb="100">
      <t>ネン</t>
    </rPh>
    <rPh sb="100" eb="101">
      <t>ド</t>
    </rPh>
    <rPh sb="116" eb="118">
      <t>サクテイ</t>
    </rPh>
    <rPh sb="126" eb="129">
      <t>コウカテキ</t>
    </rPh>
    <rPh sb="130" eb="132">
      <t>コウシン</t>
    </rPh>
    <rPh sb="132" eb="134">
      <t>ジキ</t>
    </rPh>
    <rPh sb="135" eb="137">
      <t>コウシン</t>
    </rPh>
    <rPh sb="137" eb="139">
      <t>カショ</t>
    </rPh>
    <rPh sb="140" eb="142">
      <t>ケイカク</t>
    </rPh>
    <rPh sb="144" eb="146">
      <t>ミコ</t>
    </rPh>
    <phoneticPr fontId="2"/>
  </si>
  <si>
    <t xml:space="preserve">①収益的収支比率、⑤経費回収比率　これらの指標については、使用料収入の増加により、やや改善傾向にある。１００％を大きく下回っているのは地方債の元利償還金の比率が高い状況によるものである。元利償還金は一般会計繰入金により賄われている状態である。　　　　　　　　　
⑥汚水処理原価　横ばい傾向にある。
※①⑤⑥の経営指標については、平成２４年度から小矢部川流域下水道事業の新規投資に伴う建設負担金の増額分を、全て公共下水道に計上していることから、見かけ上経営の健全性がより低い数値となっている点に留意が必要である。
④企業債残高対事業規模比率　平成３年の供用開始に伴う初期投資に係る起債の償還が進んでいることから、事業規模に対する企業債残高は減少傾向となっている。
⑧水洗化率　当市の公共下水道の水洗化率は増加傾向であり、類似団体と比較して高い状況であるが、今後も広報等により接続促進に努めていきたいと考えている。
</t>
    <rPh sb="43" eb="45">
      <t>カイゼン</t>
    </rPh>
    <rPh sb="45" eb="47">
      <t>ケイコウ</t>
    </rPh>
    <rPh sb="67" eb="70">
      <t>チホウサイ</t>
    </rPh>
    <rPh sb="71" eb="73">
      <t>ガンリ</t>
    </rPh>
    <rPh sb="75" eb="76">
      <t>キン</t>
    </rPh>
    <rPh sb="77" eb="79">
      <t>ヒリツ</t>
    </rPh>
    <rPh sb="80" eb="81">
      <t>タカ</t>
    </rPh>
    <rPh sb="82" eb="84">
      <t>ジョウキョウ</t>
    </rPh>
    <rPh sb="93" eb="95">
      <t>ガンリ</t>
    </rPh>
    <rPh sb="95" eb="98">
      <t>ショウカンキン</t>
    </rPh>
    <rPh sb="99" eb="101">
      <t>イッパン</t>
    </rPh>
    <rPh sb="101" eb="103">
      <t>カイケイ</t>
    </rPh>
    <rPh sb="103" eb="106">
      <t>クリイレキン</t>
    </rPh>
    <rPh sb="109" eb="110">
      <t>マカナ</t>
    </rPh>
    <rPh sb="115" eb="117">
      <t>ジョウタイ</t>
    </rPh>
    <rPh sb="164" eb="166">
      <t>ヘイセイ</t>
    </rPh>
    <rPh sb="168" eb="170">
      <t>ネンド</t>
    </rPh>
    <rPh sb="184" eb="186">
      <t>シンキ</t>
    </rPh>
    <rPh sb="186" eb="188">
      <t>トウシ</t>
    </rPh>
    <rPh sb="189" eb="190">
      <t>トモナ</t>
    </rPh>
    <rPh sb="197" eb="199">
      <t>ゾウガク</t>
    </rPh>
    <rPh sb="199" eb="200">
      <t>ブン</t>
    </rPh>
    <rPh sb="262" eb="263">
      <t>タイ</t>
    </rPh>
    <rPh sb="270" eb="272">
      <t>ヘイセイ</t>
    </rPh>
    <rPh sb="273" eb="274">
      <t>ネン</t>
    </rPh>
    <rPh sb="275" eb="277">
      <t>キョウヨウ</t>
    </rPh>
    <rPh sb="277" eb="279">
      <t>カイシ</t>
    </rPh>
    <rPh sb="280" eb="281">
      <t>トモナ</t>
    </rPh>
    <rPh sb="351" eb="353">
      <t>ゾウカ</t>
    </rPh>
    <rPh sb="353" eb="355">
      <t>ケイコウ</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</si>
</sst>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lignment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0.14000000000000001</c:v>
                </c:pt>
                <c:pt idx="1">
                  <c:v>3.e-002</c:v>
                </c:pt>
                <c:pt idx="2">
                  <c:v>0.15</c:v>
                </c:pt>
                <c:pt idx="3">
                  <c:v>0.1</c:v>
                </c:pt>
                <c:pt idx="4">
                  <c:v>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70.53</c:v>
                </c:pt>
                <c:pt idx="1">
                  <c:v>65.430000000000007</c:v>
                </c:pt>
                <c:pt idx="2">
                  <c:v>65.430000000000007</c:v>
                </c:pt>
                <c:pt idx="3">
                  <c:v>66.989999999999995</c:v>
                </c:pt>
                <c:pt idx="4">
                  <c:v>76.180000000000007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1023.14</c:v>
                </c:pt>
                <c:pt idx="1">
                  <c:v>960.3</c:v>
                </c:pt>
                <c:pt idx="2">
                  <c:v>884.43</c:v>
                </c:pt>
                <c:pt idx="3">
                  <c:v>802.04</c:v>
                </c:pt>
                <c:pt idx="4">
                  <c:v>723.97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1306.92</c:v>
                </c:pt>
                <c:pt idx="1">
                  <c:v>1203.71</c:v>
                </c:pt>
                <c:pt idx="2">
                  <c:v>1162.3599999999999</c:v>
                </c:pt>
                <c:pt idx="3">
                  <c:v>1047.6500000000001</c:v>
                </c:pt>
                <c:pt idx="4">
                  <c:v>1124.26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56.19</c:v>
                </c:pt>
                <c:pt idx="1">
                  <c:v>55.74</c:v>
                </c:pt>
                <c:pt idx="2">
                  <c:v>72.650000000000006</c:v>
                </c:pt>
                <c:pt idx="3">
                  <c:v>71.23</c:v>
                </c:pt>
                <c:pt idx="4">
                  <c:v>78.959999999999994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303.69</c:v>
                </c:pt>
                <c:pt idx="1">
                  <c:v>313.52</c:v>
                </c:pt>
                <c:pt idx="2">
                  <c:v>242.19</c:v>
                </c:pt>
                <c:pt idx="3">
                  <c:v>247.71</c:v>
                </c:pt>
                <c:pt idx="4">
                  <c:v>223.94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247.43</c:v>
                </c:pt>
                <c:pt idx="1">
                  <c:v>248.89</c:v>
                </c:pt>
                <c:pt idx="2">
                  <c:v>250.84</c:v>
                </c:pt>
                <c:pt idx="3">
                  <c:v>235.61</c:v>
                </c:pt>
                <c:pt idx="4">
                  <c:v>216.21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50.32</c:v>
                </c:pt>
                <c:pt idx="1">
                  <c:v>49.89</c:v>
                </c:pt>
                <c:pt idx="2">
                  <c:v>49.39</c:v>
                </c:pt>
                <c:pt idx="3">
                  <c:v>49.25</c:v>
                </c:pt>
                <c:pt idx="4">
                  <c:v>50.24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94.51</c:v>
                </c:pt>
                <c:pt idx="1">
                  <c:v>94.07</c:v>
                </c:pt>
                <c:pt idx="2">
                  <c:v>95.24</c:v>
                </c:pt>
                <c:pt idx="3">
                  <c:v>95.47</c:v>
                </c:pt>
                <c:pt idx="4">
                  <c:v>95.86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84.57</c:v>
                </c:pt>
                <c:pt idx="1">
                  <c:v>84.73</c:v>
                </c:pt>
                <c:pt idx="2">
                  <c:v>83.96</c:v>
                </c:pt>
                <c:pt idx="3">
                  <c:v>84.12</c:v>
                </c:pt>
                <c:pt idx="4">
                  <c:v>84.17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87.01</v>
          </cell>
          <cell r="Z6">
            <v>86.22</v>
          </cell>
          <cell r="AA6">
            <v>82.17</v>
          </cell>
          <cell r="AB6">
            <v>82.24</v>
          </cell>
          <cell r="AC6">
            <v>91.18</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2114.31</v>
          </cell>
          <cell r="BG6">
            <v>2049.2199999999998</v>
          </cell>
          <cell r="BH6">
            <v>1860.67</v>
          </cell>
          <cell r="BI6">
            <v>1818.55</v>
          </cell>
          <cell r="BJ6">
            <v>1718.49</v>
          </cell>
          <cell r="BK6">
            <v>1622.51</v>
          </cell>
          <cell r="BL6">
            <v>1569.13</v>
          </cell>
          <cell r="BM6">
            <v>1436</v>
          </cell>
          <cell r="BN6">
            <v>1434.89</v>
          </cell>
          <cell r="BO6">
            <v>1298.9100000000001</v>
          </cell>
          <cell r="BQ6">
            <v>70.069999999999993</v>
          </cell>
          <cell r="BR6">
            <v>66.55</v>
          </cell>
          <cell r="BS6">
            <v>67.010000000000005</v>
          </cell>
          <cell r="BT6">
            <v>75.62</v>
          </cell>
          <cell r="BU6">
            <v>90.77</v>
          </cell>
          <cell r="BV6">
            <v>62.83</v>
          </cell>
          <cell r="BW6">
            <v>64.63</v>
          </cell>
          <cell r="BX6">
            <v>66.56</v>
          </cell>
          <cell r="BY6">
            <v>66.22</v>
          </cell>
          <cell r="BZ6">
            <v>69.87</v>
          </cell>
          <cell r="CB6">
            <v>235.19</v>
          </cell>
          <cell r="CC6">
            <v>247.4</v>
          </cell>
          <cell r="CD6">
            <v>251.28</v>
          </cell>
          <cell r="CE6">
            <v>225.54</v>
          </cell>
          <cell r="CF6">
            <v>187.96</v>
          </cell>
          <cell r="CG6">
            <v>250.43</v>
          </cell>
          <cell r="CH6">
            <v>245.75</v>
          </cell>
          <cell r="CI6">
            <v>244.29</v>
          </cell>
          <cell r="CJ6">
            <v>246.72</v>
          </cell>
          <cell r="CK6">
            <v>234.96</v>
          </cell>
          <cell r="CM6" t="str">
            <v>-</v>
          </cell>
          <cell r="CN6" t="str">
            <v>-</v>
          </cell>
          <cell r="CO6" t="str">
            <v>-</v>
          </cell>
          <cell r="CP6" t="str">
            <v>-</v>
          </cell>
          <cell r="CQ6" t="str">
            <v>-</v>
          </cell>
          <cell r="CR6">
            <v>42.31</v>
          </cell>
          <cell r="CS6">
            <v>43.65</v>
          </cell>
          <cell r="CT6">
            <v>43.58</v>
          </cell>
          <cell r="CU6">
            <v>41.35</v>
          </cell>
          <cell r="CV6">
            <v>42.9</v>
          </cell>
          <cell r="CX6">
            <v>81.08</v>
          </cell>
          <cell r="CY6">
            <v>82.83</v>
          </cell>
          <cell r="CZ6">
            <v>83.02</v>
          </cell>
          <cell r="DA6">
            <v>83.8</v>
          </cell>
          <cell r="DB6">
            <v>83.21</v>
          </cell>
          <cell r="DC6">
            <v>81.3</v>
          </cell>
          <cell r="DD6">
            <v>82.2</v>
          </cell>
          <cell r="DE6">
            <v>82.35</v>
          </cell>
          <cell r="DF6">
            <v>82.9</v>
          </cell>
          <cell r="DG6">
            <v>83.5</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0.11</v>
          </cell>
          <cell r="EK6">
            <v>5.e-002</v>
          </cell>
          <cell r="EL6">
            <v>4.e-002</v>
          </cell>
          <cell r="EM6">
            <v>7.0000000000000007e-002</v>
          </cell>
          <cell r="EN6">
            <v>9.e-002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O4"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8</v>
      </c>
      <c r="J7" s="5"/>
      <c r="K7" s="5"/>
      <c r="L7" s="5"/>
      <c r="M7" s="5"/>
      <c r="N7" s="5"/>
      <c r="O7" s="5"/>
      <c r="P7" s="5" t="s">
        <v>2</v>
      </c>
      <c r="Q7" s="5"/>
      <c r="R7" s="5"/>
      <c r="S7" s="5"/>
      <c r="T7" s="5"/>
      <c r="U7" s="5"/>
      <c r="V7" s="5"/>
      <c r="W7" s="5" t="s">
        <v>7</v>
      </c>
      <c r="X7" s="5"/>
      <c r="Y7" s="5"/>
      <c r="Z7" s="5"/>
      <c r="AA7" s="5"/>
      <c r="AB7" s="5"/>
      <c r="AC7" s="5"/>
      <c r="AD7" s="5" t="s">
        <v>14</v>
      </c>
      <c r="AE7" s="5"/>
      <c r="AF7" s="5"/>
      <c r="AG7" s="5"/>
      <c r="AH7" s="5"/>
      <c r="AI7" s="5"/>
      <c r="AJ7" s="5"/>
      <c r="AK7" s="3"/>
      <c r="AL7" s="5" t="s">
        <v>15</v>
      </c>
      <c r="AM7" s="5"/>
      <c r="AN7" s="5"/>
      <c r="AO7" s="5"/>
      <c r="AP7" s="5"/>
      <c r="AQ7" s="5"/>
      <c r="AR7" s="5"/>
      <c r="AS7" s="5"/>
      <c r="AT7" s="5" t="s">
        <v>12</v>
      </c>
      <c r="AU7" s="5"/>
      <c r="AV7" s="5"/>
      <c r="AW7" s="5"/>
      <c r="AX7" s="5"/>
      <c r="AY7" s="5"/>
      <c r="AZ7" s="5"/>
      <c r="BA7" s="5"/>
      <c r="BB7" s="5" t="s">
        <v>11</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48840</v>
      </c>
      <c r="AM8" s="21"/>
      <c r="AN8" s="21"/>
      <c r="AO8" s="21"/>
      <c r="AP8" s="21"/>
      <c r="AQ8" s="21"/>
      <c r="AR8" s="21"/>
      <c r="AS8" s="21"/>
      <c r="AT8" s="7">
        <f>データ!T6</f>
        <v>127.03</v>
      </c>
      <c r="AU8" s="7"/>
      <c r="AV8" s="7"/>
      <c r="AW8" s="7"/>
      <c r="AX8" s="7"/>
      <c r="AY8" s="7"/>
      <c r="AZ8" s="7"/>
      <c r="BA8" s="7"/>
      <c r="BB8" s="7">
        <f>データ!U6</f>
        <v>384.48</v>
      </c>
      <c r="BC8" s="7"/>
      <c r="BD8" s="7"/>
      <c r="BE8" s="7"/>
      <c r="BF8" s="7"/>
      <c r="BG8" s="7"/>
      <c r="BH8" s="7"/>
      <c r="BI8" s="7"/>
      <c r="BJ8" s="3"/>
      <c r="BK8" s="3"/>
      <c r="BL8" s="27" t="s">
        <v>18</v>
      </c>
      <c r="BM8" s="37"/>
      <c r="BN8" s="44" t="s">
        <v>21</v>
      </c>
      <c r="BO8" s="47"/>
      <c r="BP8" s="47"/>
      <c r="BQ8" s="47"/>
      <c r="BR8" s="47"/>
      <c r="BS8" s="47"/>
      <c r="BT8" s="47"/>
      <c r="BU8" s="47"/>
      <c r="BV8" s="47"/>
      <c r="BW8" s="47"/>
      <c r="BX8" s="47"/>
      <c r="BY8" s="51"/>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28</v>
      </c>
      <c r="X9" s="5"/>
      <c r="Y9" s="5"/>
      <c r="Z9" s="5"/>
      <c r="AA9" s="5"/>
      <c r="AB9" s="5"/>
      <c r="AC9" s="5"/>
      <c r="AD9" s="5" t="s">
        <v>29</v>
      </c>
      <c r="AE9" s="5"/>
      <c r="AF9" s="5"/>
      <c r="AG9" s="5"/>
      <c r="AH9" s="5"/>
      <c r="AI9" s="5"/>
      <c r="AJ9" s="5"/>
      <c r="AK9" s="3"/>
      <c r="AL9" s="5" t="s">
        <v>31</v>
      </c>
      <c r="AM9" s="5"/>
      <c r="AN9" s="5"/>
      <c r="AO9" s="5"/>
      <c r="AP9" s="5"/>
      <c r="AQ9" s="5"/>
      <c r="AR9" s="5"/>
      <c r="AS9" s="5"/>
      <c r="AT9" s="5" t="s">
        <v>35</v>
      </c>
      <c r="AU9" s="5"/>
      <c r="AV9" s="5"/>
      <c r="AW9" s="5"/>
      <c r="AX9" s="5"/>
      <c r="AY9" s="5"/>
      <c r="AZ9" s="5"/>
      <c r="BA9" s="5"/>
      <c r="BB9" s="5" t="s">
        <v>37</v>
      </c>
      <c r="BC9" s="5"/>
      <c r="BD9" s="5"/>
      <c r="BE9" s="5"/>
      <c r="BF9" s="5"/>
      <c r="BG9" s="5"/>
      <c r="BH9" s="5"/>
      <c r="BI9" s="5"/>
      <c r="BJ9" s="3"/>
      <c r="BK9" s="3"/>
      <c r="BL9" s="28" t="s">
        <v>39</v>
      </c>
      <c r="BM9" s="38"/>
      <c r="BN9" s="45" t="s">
        <v>9</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26.97</v>
      </c>
      <c r="Q10" s="7"/>
      <c r="R10" s="7"/>
      <c r="S10" s="7"/>
      <c r="T10" s="7"/>
      <c r="U10" s="7"/>
      <c r="V10" s="7"/>
      <c r="W10" s="7">
        <f>データ!Q6</f>
        <v>88.14</v>
      </c>
      <c r="X10" s="7"/>
      <c r="Y10" s="7"/>
      <c r="Z10" s="7"/>
      <c r="AA10" s="7"/>
      <c r="AB10" s="7"/>
      <c r="AC10" s="7"/>
      <c r="AD10" s="21">
        <f>データ!R6</f>
        <v>3240</v>
      </c>
      <c r="AE10" s="21"/>
      <c r="AF10" s="21"/>
      <c r="AG10" s="21"/>
      <c r="AH10" s="21"/>
      <c r="AI10" s="21"/>
      <c r="AJ10" s="21"/>
      <c r="AK10" s="2"/>
      <c r="AL10" s="21">
        <f>データ!V6</f>
        <v>13125</v>
      </c>
      <c r="AM10" s="21"/>
      <c r="AN10" s="21"/>
      <c r="AO10" s="21"/>
      <c r="AP10" s="21"/>
      <c r="AQ10" s="21"/>
      <c r="AR10" s="21"/>
      <c r="AS10" s="21"/>
      <c r="AT10" s="7">
        <f>データ!W6</f>
        <v>5.73</v>
      </c>
      <c r="AU10" s="7"/>
      <c r="AV10" s="7"/>
      <c r="AW10" s="7"/>
      <c r="AX10" s="7"/>
      <c r="AY10" s="7"/>
      <c r="AZ10" s="7"/>
      <c r="BA10" s="7"/>
      <c r="BB10" s="7">
        <f>データ!X6</f>
        <v>2290.58</v>
      </c>
      <c r="BC10" s="7"/>
      <c r="BD10" s="7"/>
      <c r="BE10" s="7"/>
      <c r="BF10" s="7"/>
      <c r="BG10" s="7"/>
      <c r="BH10" s="7"/>
      <c r="BI10" s="7"/>
      <c r="BJ10" s="2"/>
      <c r="BK10" s="2"/>
      <c r="BL10" s="29" t="s">
        <v>16</v>
      </c>
      <c r="BM10" s="39"/>
      <c r="BN10" s="46" t="s">
        <v>40</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44</v>
      </c>
      <c r="D34" s="16"/>
      <c r="E34" s="16"/>
      <c r="F34" s="16"/>
      <c r="G34" s="16"/>
      <c r="H34" s="16"/>
      <c r="I34" s="16"/>
      <c r="J34" s="16"/>
      <c r="K34" s="16"/>
      <c r="L34" s="16"/>
      <c r="M34" s="16"/>
      <c r="N34" s="16"/>
      <c r="O34" s="16"/>
      <c r="P34" s="16"/>
      <c r="Q34" s="19"/>
      <c r="R34" s="16" t="s">
        <v>46</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47</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51</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52</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27</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20</v>
      </c>
      <c r="D79" s="16"/>
      <c r="E79" s="16"/>
      <c r="F79" s="16"/>
      <c r="G79" s="16"/>
      <c r="H79" s="16"/>
      <c r="I79" s="16"/>
      <c r="J79" s="16"/>
      <c r="K79" s="16"/>
      <c r="L79" s="16"/>
      <c r="M79" s="16"/>
      <c r="N79" s="16"/>
      <c r="O79" s="16"/>
      <c r="P79" s="16"/>
      <c r="Q79" s="16"/>
      <c r="R79" s="16"/>
      <c r="S79" s="16"/>
      <c r="T79" s="16"/>
      <c r="U79" s="19"/>
      <c r="V79" s="19"/>
      <c r="W79" s="16" t="s">
        <v>54</v>
      </c>
      <c r="X79" s="16"/>
      <c r="Y79" s="16"/>
      <c r="Z79" s="16"/>
      <c r="AA79" s="16"/>
      <c r="AB79" s="16"/>
      <c r="AC79" s="16"/>
      <c r="AD79" s="16"/>
      <c r="AE79" s="16"/>
      <c r="AF79" s="16"/>
      <c r="AG79" s="16"/>
      <c r="AH79" s="16"/>
      <c r="AI79" s="16"/>
      <c r="AJ79" s="16"/>
      <c r="AK79" s="16"/>
      <c r="AL79" s="16"/>
      <c r="AM79" s="16"/>
      <c r="AN79" s="16"/>
      <c r="AO79" s="19"/>
      <c r="AP79" s="19"/>
      <c r="AQ79" s="16" t="s">
        <v>56</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41</v>
      </c>
    </row>
    <row r="84" spans="1:78">
      <c r="C84" s="2" t="s">
        <v>4</v>
      </c>
    </row>
    <row r="85" spans="1:78" hidden="1">
      <c r="B85" s="12" t="s">
        <v>6</v>
      </c>
      <c r="C85" s="12"/>
      <c r="D85" s="12"/>
      <c r="E85" s="12" t="s">
        <v>57</v>
      </c>
      <c r="F85" s="12" t="s">
        <v>33</v>
      </c>
      <c r="G85" s="12" t="s">
        <v>59</v>
      </c>
      <c r="H85" s="12" t="s">
        <v>60</v>
      </c>
      <c r="I85" s="12" t="s">
        <v>62</v>
      </c>
      <c r="J85" s="12" t="s">
        <v>30</v>
      </c>
      <c r="K85" s="12" t="s">
        <v>63</v>
      </c>
      <c r="L85" s="12" t="s">
        <v>55</v>
      </c>
      <c r="M85" s="12" t="s">
        <v>43</v>
      </c>
      <c r="N85" s="12" t="s">
        <v>58</v>
      </c>
      <c r="O85" s="12" t="s">
        <v>32</v>
      </c>
    </row>
    <row r="86" spans="1:78" hidden="1">
      <c r="B86" s="12"/>
      <c r="C86" s="12"/>
      <c r="D86" s="12"/>
      <c r="E86" s="12" t="str">
        <f>データ!AI6</f>
        <v/>
      </c>
      <c r="F86" s="12" t="s">
        <v>64</v>
      </c>
      <c r="G86" s="12" t="s">
        <v>64</v>
      </c>
      <c r="H86" s="12" t="str">
        <f>データ!BP6</f>
        <v>【707.33】</v>
      </c>
      <c r="I86" s="12" t="str">
        <f>データ!CA6</f>
        <v>【101.26】</v>
      </c>
      <c r="J86" s="12" t="str">
        <f>データ!CL6</f>
        <v>【136.39】</v>
      </c>
      <c r="K86" s="12" t="str">
        <f>データ!CW6</f>
        <v>【60.13】</v>
      </c>
      <c r="L86" s="12" t="str">
        <f>データ!DH6</f>
        <v>【95.06】</v>
      </c>
      <c r="M86" s="12" t="s">
        <v>64</v>
      </c>
      <c r="N86" s="12" t="s">
        <v>64</v>
      </c>
      <c r="O86" s="12" t="str">
        <f>データ!EO6</f>
        <v>【0.23】</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68</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45</v>
      </c>
      <c r="B3" s="61" t="s">
        <v>65</v>
      </c>
      <c r="C3" s="61" t="s">
        <v>48</v>
      </c>
      <c r="D3" s="61" t="s">
        <v>23</v>
      </c>
      <c r="E3" s="61" t="s">
        <v>38</v>
      </c>
      <c r="F3" s="61" t="s">
        <v>61</v>
      </c>
      <c r="G3" s="61" t="s">
        <v>69</v>
      </c>
      <c r="H3" s="67" t="s">
        <v>10</v>
      </c>
      <c r="I3" s="70"/>
      <c r="J3" s="70"/>
      <c r="K3" s="70"/>
      <c r="L3" s="70"/>
      <c r="M3" s="70"/>
      <c r="N3" s="70"/>
      <c r="O3" s="70"/>
      <c r="P3" s="70"/>
      <c r="Q3" s="70"/>
      <c r="R3" s="70"/>
      <c r="S3" s="70"/>
      <c r="T3" s="70"/>
      <c r="U3" s="70"/>
      <c r="V3" s="70"/>
      <c r="W3" s="70"/>
      <c r="X3" s="75"/>
      <c r="Y3" s="78" t="s">
        <v>70</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71</v>
      </c>
      <c r="B4" s="62"/>
      <c r="C4" s="62"/>
      <c r="D4" s="62"/>
      <c r="E4" s="62"/>
      <c r="F4" s="62"/>
      <c r="G4" s="62"/>
      <c r="H4" s="68"/>
      <c r="I4" s="71"/>
      <c r="J4" s="71"/>
      <c r="K4" s="71"/>
      <c r="L4" s="71"/>
      <c r="M4" s="71"/>
      <c r="N4" s="71"/>
      <c r="O4" s="71"/>
      <c r="P4" s="71"/>
      <c r="Q4" s="71"/>
      <c r="R4" s="71"/>
      <c r="S4" s="71"/>
      <c r="T4" s="71"/>
      <c r="U4" s="71"/>
      <c r="V4" s="71"/>
      <c r="W4" s="71"/>
      <c r="X4" s="76"/>
      <c r="Y4" s="79" t="s">
        <v>72</v>
      </c>
      <c r="Z4" s="79"/>
      <c r="AA4" s="79"/>
      <c r="AB4" s="79"/>
      <c r="AC4" s="79"/>
      <c r="AD4" s="79"/>
      <c r="AE4" s="79"/>
      <c r="AF4" s="79"/>
      <c r="AG4" s="79"/>
      <c r="AH4" s="79"/>
      <c r="AI4" s="79"/>
      <c r="AJ4" s="79" t="s">
        <v>73</v>
      </c>
      <c r="AK4" s="79"/>
      <c r="AL4" s="79"/>
      <c r="AM4" s="79"/>
      <c r="AN4" s="79"/>
      <c r="AO4" s="79"/>
      <c r="AP4" s="79"/>
      <c r="AQ4" s="79"/>
      <c r="AR4" s="79"/>
      <c r="AS4" s="79"/>
      <c r="AT4" s="79"/>
      <c r="AU4" s="79" t="s">
        <v>74</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78</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84</v>
      </c>
      <c r="I5" s="69" t="s">
        <v>85</v>
      </c>
      <c r="J5" s="69" t="s">
        <v>86</v>
      </c>
      <c r="K5" s="69" t="s">
        <v>87</v>
      </c>
      <c r="L5" s="69" t="s">
        <v>88</v>
      </c>
      <c r="M5" s="69" t="s">
        <v>14</v>
      </c>
      <c r="N5" s="69" t="s">
        <v>3</v>
      </c>
      <c r="O5" s="69" t="s">
        <v>89</v>
      </c>
      <c r="P5" s="69" t="s">
        <v>90</v>
      </c>
      <c r="Q5" s="69" t="s">
        <v>91</v>
      </c>
      <c r="R5" s="69" t="s">
        <v>92</v>
      </c>
      <c r="S5" s="69" t="s">
        <v>66</v>
      </c>
      <c r="T5" s="69" t="s">
        <v>93</v>
      </c>
      <c r="U5" s="69" t="s">
        <v>94</v>
      </c>
      <c r="V5" s="69" t="s">
        <v>95</v>
      </c>
      <c r="W5" s="69" t="s">
        <v>96</v>
      </c>
      <c r="X5" s="69" t="s">
        <v>97</v>
      </c>
      <c r="Y5" s="69" t="s">
        <v>36</v>
      </c>
      <c r="Z5" s="69" t="s">
        <v>98</v>
      </c>
      <c r="AA5" s="69" t="s">
        <v>99</v>
      </c>
      <c r="AB5" s="69" t="s">
        <v>100</v>
      </c>
      <c r="AC5" s="69" t="s">
        <v>101</v>
      </c>
      <c r="AD5" s="69" t="s">
        <v>102</v>
      </c>
      <c r="AE5" s="69" t="s">
        <v>103</v>
      </c>
      <c r="AF5" s="69" t="s">
        <v>104</v>
      </c>
      <c r="AG5" s="69" t="s">
        <v>105</v>
      </c>
      <c r="AH5" s="69" t="s">
        <v>106</v>
      </c>
      <c r="AI5" s="69" t="s">
        <v>6</v>
      </c>
      <c r="AJ5" s="69" t="s">
        <v>36</v>
      </c>
      <c r="AK5" s="69" t="s">
        <v>98</v>
      </c>
      <c r="AL5" s="69" t="s">
        <v>99</v>
      </c>
      <c r="AM5" s="69" t="s">
        <v>100</v>
      </c>
      <c r="AN5" s="69" t="s">
        <v>101</v>
      </c>
      <c r="AO5" s="69" t="s">
        <v>102</v>
      </c>
      <c r="AP5" s="69" t="s">
        <v>103</v>
      </c>
      <c r="AQ5" s="69" t="s">
        <v>104</v>
      </c>
      <c r="AR5" s="69" t="s">
        <v>105</v>
      </c>
      <c r="AS5" s="69" t="s">
        <v>106</v>
      </c>
      <c r="AT5" s="69" t="s">
        <v>107</v>
      </c>
      <c r="AU5" s="69" t="s">
        <v>36</v>
      </c>
      <c r="AV5" s="69" t="s">
        <v>98</v>
      </c>
      <c r="AW5" s="69" t="s">
        <v>99</v>
      </c>
      <c r="AX5" s="69" t="s">
        <v>100</v>
      </c>
      <c r="AY5" s="69" t="s">
        <v>101</v>
      </c>
      <c r="AZ5" s="69" t="s">
        <v>102</v>
      </c>
      <c r="BA5" s="69" t="s">
        <v>103</v>
      </c>
      <c r="BB5" s="69" t="s">
        <v>104</v>
      </c>
      <c r="BC5" s="69" t="s">
        <v>105</v>
      </c>
      <c r="BD5" s="69" t="s">
        <v>106</v>
      </c>
      <c r="BE5" s="69" t="s">
        <v>107</v>
      </c>
      <c r="BF5" s="69" t="s">
        <v>36</v>
      </c>
      <c r="BG5" s="69" t="s">
        <v>98</v>
      </c>
      <c r="BH5" s="69" t="s">
        <v>99</v>
      </c>
      <c r="BI5" s="69" t="s">
        <v>100</v>
      </c>
      <c r="BJ5" s="69" t="s">
        <v>101</v>
      </c>
      <c r="BK5" s="69" t="s">
        <v>102</v>
      </c>
      <c r="BL5" s="69" t="s">
        <v>103</v>
      </c>
      <c r="BM5" s="69" t="s">
        <v>104</v>
      </c>
      <c r="BN5" s="69" t="s">
        <v>105</v>
      </c>
      <c r="BO5" s="69" t="s">
        <v>106</v>
      </c>
      <c r="BP5" s="69" t="s">
        <v>107</v>
      </c>
      <c r="BQ5" s="69" t="s">
        <v>36</v>
      </c>
      <c r="BR5" s="69" t="s">
        <v>98</v>
      </c>
      <c r="BS5" s="69" t="s">
        <v>99</v>
      </c>
      <c r="BT5" s="69" t="s">
        <v>100</v>
      </c>
      <c r="BU5" s="69" t="s">
        <v>101</v>
      </c>
      <c r="BV5" s="69" t="s">
        <v>102</v>
      </c>
      <c r="BW5" s="69" t="s">
        <v>103</v>
      </c>
      <c r="BX5" s="69" t="s">
        <v>104</v>
      </c>
      <c r="BY5" s="69" t="s">
        <v>105</v>
      </c>
      <c r="BZ5" s="69" t="s">
        <v>106</v>
      </c>
      <c r="CA5" s="69" t="s">
        <v>107</v>
      </c>
      <c r="CB5" s="69" t="s">
        <v>36</v>
      </c>
      <c r="CC5" s="69" t="s">
        <v>98</v>
      </c>
      <c r="CD5" s="69" t="s">
        <v>99</v>
      </c>
      <c r="CE5" s="69" t="s">
        <v>100</v>
      </c>
      <c r="CF5" s="69" t="s">
        <v>101</v>
      </c>
      <c r="CG5" s="69" t="s">
        <v>102</v>
      </c>
      <c r="CH5" s="69" t="s">
        <v>103</v>
      </c>
      <c r="CI5" s="69" t="s">
        <v>104</v>
      </c>
      <c r="CJ5" s="69" t="s">
        <v>105</v>
      </c>
      <c r="CK5" s="69" t="s">
        <v>106</v>
      </c>
      <c r="CL5" s="69" t="s">
        <v>107</v>
      </c>
      <c r="CM5" s="69" t="s">
        <v>36</v>
      </c>
      <c r="CN5" s="69" t="s">
        <v>98</v>
      </c>
      <c r="CO5" s="69" t="s">
        <v>99</v>
      </c>
      <c r="CP5" s="69" t="s">
        <v>100</v>
      </c>
      <c r="CQ5" s="69" t="s">
        <v>101</v>
      </c>
      <c r="CR5" s="69" t="s">
        <v>102</v>
      </c>
      <c r="CS5" s="69" t="s">
        <v>103</v>
      </c>
      <c r="CT5" s="69" t="s">
        <v>104</v>
      </c>
      <c r="CU5" s="69" t="s">
        <v>105</v>
      </c>
      <c r="CV5" s="69" t="s">
        <v>106</v>
      </c>
      <c r="CW5" s="69" t="s">
        <v>107</v>
      </c>
      <c r="CX5" s="69" t="s">
        <v>36</v>
      </c>
      <c r="CY5" s="69" t="s">
        <v>98</v>
      </c>
      <c r="CZ5" s="69" t="s">
        <v>99</v>
      </c>
      <c r="DA5" s="69" t="s">
        <v>100</v>
      </c>
      <c r="DB5" s="69" t="s">
        <v>101</v>
      </c>
      <c r="DC5" s="69" t="s">
        <v>102</v>
      </c>
      <c r="DD5" s="69" t="s">
        <v>103</v>
      </c>
      <c r="DE5" s="69" t="s">
        <v>104</v>
      </c>
      <c r="DF5" s="69" t="s">
        <v>105</v>
      </c>
      <c r="DG5" s="69" t="s">
        <v>106</v>
      </c>
      <c r="DH5" s="69" t="s">
        <v>107</v>
      </c>
      <c r="DI5" s="69" t="s">
        <v>36</v>
      </c>
      <c r="DJ5" s="69" t="s">
        <v>98</v>
      </c>
      <c r="DK5" s="69" t="s">
        <v>99</v>
      </c>
      <c r="DL5" s="69" t="s">
        <v>100</v>
      </c>
      <c r="DM5" s="69" t="s">
        <v>101</v>
      </c>
      <c r="DN5" s="69" t="s">
        <v>102</v>
      </c>
      <c r="DO5" s="69" t="s">
        <v>103</v>
      </c>
      <c r="DP5" s="69" t="s">
        <v>104</v>
      </c>
      <c r="DQ5" s="69" t="s">
        <v>105</v>
      </c>
      <c r="DR5" s="69" t="s">
        <v>106</v>
      </c>
      <c r="DS5" s="69" t="s">
        <v>107</v>
      </c>
      <c r="DT5" s="69" t="s">
        <v>36</v>
      </c>
      <c r="DU5" s="69" t="s">
        <v>98</v>
      </c>
      <c r="DV5" s="69" t="s">
        <v>99</v>
      </c>
      <c r="DW5" s="69" t="s">
        <v>100</v>
      </c>
      <c r="DX5" s="69" t="s">
        <v>101</v>
      </c>
      <c r="DY5" s="69" t="s">
        <v>102</v>
      </c>
      <c r="DZ5" s="69" t="s">
        <v>103</v>
      </c>
      <c r="EA5" s="69" t="s">
        <v>104</v>
      </c>
      <c r="EB5" s="69" t="s">
        <v>105</v>
      </c>
      <c r="EC5" s="69" t="s">
        <v>106</v>
      </c>
      <c r="ED5" s="69" t="s">
        <v>107</v>
      </c>
      <c r="EE5" s="69" t="s">
        <v>36</v>
      </c>
      <c r="EF5" s="69" t="s">
        <v>98</v>
      </c>
      <c r="EG5" s="69" t="s">
        <v>99</v>
      </c>
      <c r="EH5" s="69" t="s">
        <v>100</v>
      </c>
      <c r="EI5" s="69" t="s">
        <v>101</v>
      </c>
      <c r="EJ5" s="69" t="s">
        <v>102</v>
      </c>
      <c r="EK5" s="69" t="s">
        <v>103</v>
      </c>
      <c r="EL5" s="69" t="s">
        <v>104</v>
      </c>
      <c r="EM5" s="69" t="s">
        <v>105</v>
      </c>
      <c r="EN5" s="69" t="s">
        <v>106</v>
      </c>
      <c r="EO5" s="69" t="s">
        <v>107</v>
      </c>
    </row>
    <row r="6" spans="1:145" s="58" customFormat="1">
      <c r="A6" s="59" t="s">
        <v>108</v>
      </c>
      <c r="B6" s="64">
        <f t="shared" ref="B6:X6" si="1">B7</f>
        <v>2017</v>
      </c>
      <c r="C6" s="64">
        <f t="shared" si="1"/>
        <v>162086</v>
      </c>
      <c r="D6" s="64">
        <f t="shared" si="1"/>
        <v>47</v>
      </c>
      <c r="E6" s="64">
        <f t="shared" si="1"/>
        <v>17</v>
      </c>
      <c r="F6" s="64">
        <f t="shared" si="1"/>
        <v>1</v>
      </c>
      <c r="G6" s="64">
        <f t="shared" si="1"/>
        <v>0</v>
      </c>
      <c r="H6" s="64" t="str">
        <f t="shared" si="1"/>
        <v>富山県　砺波市</v>
      </c>
      <c r="I6" s="64" t="str">
        <f t="shared" si="1"/>
        <v>法非適用</v>
      </c>
      <c r="J6" s="64" t="str">
        <f t="shared" si="1"/>
        <v>下水道事業</v>
      </c>
      <c r="K6" s="64" t="str">
        <f t="shared" si="1"/>
        <v>公共下水道</v>
      </c>
      <c r="L6" s="64" t="str">
        <f t="shared" si="1"/>
        <v>Cd2</v>
      </c>
      <c r="M6" s="64" t="str">
        <f t="shared" si="1"/>
        <v>非設置</v>
      </c>
      <c r="N6" s="72" t="str">
        <f t="shared" si="1"/>
        <v>-</v>
      </c>
      <c r="O6" s="72" t="str">
        <f t="shared" si="1"/>
        <v>該当数値なし</v>
      </c>
      <c r="P6" s="72">
        <f t="shared" si="1"/>
        <v>26.97</v>
      </c>
      <c r="Q6" s="72">
        <f t="shared" si="1"/>
        <v>88.14</v>
      </c>
      <c r="R6" s="72">
        <f t="shared" si="1"/>
        <v>3240</v>
      </c>
      <c r="S6" s="72">
        <f t="shared" si="1"/>
        <v>48840</v>
      </c>
      <c r="T6" s="72">
        <f t="shared" si="1"/>
        <v>127.03</v>
      </c>
      <c r="U6" s="72">
        <f t="shared" si="1"/>
        <v>384.48</v>
      </c>
      <c r="V6" s="72">
        <f t="shared" si="1"/>
        <v>13125</v>
      </c>
      <c r="W6" s="72">
        <f t="shared" si="1"/>
        <v>5.73</v>
      </c>
      <c r="X6" s="72">
        <f t="shared" si="1"/>
        <v>2290.58</v>
      </c>
      <c r="Y6" s="80">
        <f t="shared" ref="Y6:AH6" si="2">IF(Y7="",NA(),Y7)</f>
        <v>70.53</v>
      </c>
      <c r="Z6" s="80">
        <f t="shared" si="2"/>
        <v>65.430000000000007</v>
      </c>
      <c r="AA6" s="80">
        <f t="shared" si="2"/>
        <v>65.430000000000007</v>
      </c>
      <c r="AB6" s="80">
        <f t="shared" si="2"/>
        <v>66.989999999999995</v>
      </c>
      <c r="AC6" s="80">
        <f t="shared" si="2"/>
        <v>76.180000000000007</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1023.14</v>
      </c>
      <c r="BG6" s="80">
        <f t="shared" si="5"/>
        <v>960.3</v>
      </c>
      <c r="BH6" s="80">
        <f t="shared" si="5"/>
        <v>884.43</v>
      </c>
      <c r="BI6" s="80">
        <f t="shared" si="5"/>
        <v>802.04</v>
      </c>
      <c r="BJ6" s="80">
        <f t="shared" si="5"/>
        <v>723.97</v>
      </c>
      <c r="BK6" s="80">
        <f t="shared" si="5"/>
        <v>1306.92</v>
      </c>
      <c r="BL6" s="80">
        <f t="shared" si="5"/>
        <v>1203.71</v>
      </c>
      <c r="BM6" s="80">
        <f t="shared" si="5"/>
        <v>1162.3599999999999</v>
      </c>
      <c r="BN6" s="80">
        <f t="shared" si="5"/>
        <v>1047.6500000000001</v>
      </c>
      <c r="BO6" s="80">
        <f t="shared" si="5"/>
        <v>1124.26</v>
      </c>
      <c r="BP6" s="72" t="str">
        <f>IF(BP7="","",IF(BP7="-","【-】","【"&amp;SUBSTITUTE(TEXT(BP7,"#,##0.00"),"-","△")&amp;"】"))</f>
        <v>【707.33】</v>
      </c>
      <c r="BQ6" s="80">
        <f t="shared" ref="BQ6:BZ6" si="6">IF(BQ7="",NA(),BQ7)</f>
        <v>56.19</v>
      </c>
      <c r="BR6" s="80">
        <f t="shared" si="6"/>
        <v>55.74</v>
      </c>
      <c r="BS6" s="80">
        <f t="shared" si="6"/>
        <v>72.650000000000006</v>
      </c>
      <c r="BT6" s="80">
        <f t="shared" si="6"/>
        <v>71.23</v>
      </c>
      <c r="BU6" s="80">
        <f t="shared" si="6"/>
        <v>78.959999999999994</v>
      </c>
      <c r="BV6" s="80">
        <f t="shared" si="6"/>
        <v>68.510000000000005</v>
      </c>
      <c r="BW6" s="80">
        <f t="shared" si="6"/>
        <v>69.739999999999995</v>
      </c>
      <c r="BX6" s="80">
        <f t="shared" si="6"/>
        <v>68.209999999999994</v>
      </c>
      <c r="BY6" s="80">
        <f t="shared" si="6"/>
        <v>74.040000000000006</v>
      </c>
      <c r="BZ6" s="80">
        <f t="shared" si="6"/>
        <v>80.58</v>
      </c>
      <c r="CA6" s="72" t="str">
        <f>IF(CA7="","",IF(CA7="-","【-】","【"&amp;SUBSTITUTE(TEXT(CA7,"#,##0.00"),"-","△")&amp;"】"))</f>
        <v>【101.26】</v>
      </c>
      <c r="CB6" s="80">
        <f t="shared" ref="CB6:CK6" si="7">IF(CB7="",NA(),CB7)</f>
        <v>303.69</v>
      </c>
      <c r="CC6" s="80">
        <f t="shared" si="7"/>
        <v>313.52</v>
      </c>
      <c r="CD6" s="80">
        <f t="shared" si="7"/>
        <v>242.19</v>
      </c>
      <c r="CE6" s="80">
        <f t="shared" si="7"/>
        <v>247.71</v>
      </c>
      <c r="CF6" s="80">
        <f t="shared" si="7"/>
        <v>223.94</v>
      </c>
      <c r="CG6" s="80">
        <f t="shared" si="7"/>
        <v>247.43</v>
      </c>
      <c r="CH6" s="80">
        <f t="shared" si="7"/>
        <v>248.89</v>
      </c>
      <c r="CI6" s="80">
        <f t="shared" si="7"/>
        <v>250.84</v>
      </c>
      <c r="CJ6" s="80">
        <f t="shared" si="7"/>
        <v>235.61</v>
      </c>
      <c r="CK6" s="80">
        <f t="shared" si="7"/>
        <v>216.21</v>
      </c>
      <c r="CL6" s="72" t="str">
        <f>IF(CL7="","",IF(CL7="-","【-】","【"&amp;SUBSTITUTE(TEXT(CL7,"#,##0.00"),"-","△")&amp;"】"))</f>
        <v>【136.39】</v>
      </c>
      <c r="CM6" s="80" t="str">
        <f t="shared" ref="CM6:CV6" si="8">IF(CM7="",NA(),CM7)</f>
        <v>-</v>
      </c>
      <c r="CN6" s="80" t="str">
        <f t="shared" si="8"/>
        <v>-</v>
      </c>
      <c r="CO6" s="80" t="str">
        <f t="shared" si="8"/>
        <v>-</v>
      </c>
      <c r="CP6" s="80" t="str">
        <f t="shared" si="8"/>
        <v>-</v>
      </c>
      <c r="CQ6" s="80" t="str">
        <f t="shared" si="8"/>
        <v>-</v>
      </c>
      <c r="CR6" s="80">
        <f t="shared" si="8"/>
        <v>50.32</v>
      </c>
      <c r="CS6" s="80">
        <f t="shared" si="8"/>
        <v>49.89</v>
      </c>
      <c r="CT6" s="80">
        <f t="shared" si="8"/>
        <v>49.39</v>
      </c>
      <c r="CU6" s="80">
        <f t="shared" si="8"/>
        <v>49.25</v>
      </c>
      <c r="CV6" s="80">
        <f t="shared" si="8"/>
        <v>50.24</v>
      </c>
      <c r="CW6" s="72" t="str">
        <f>IF(CW7="","",IF(CW7="-","【-】","【"&amp;SUBSTITUTE(TEXT(CW7,"#,##0.00"),"-","△")&amp;"】"))</f>
        <v>【60.13】</v>
      </c>
      <c r="CX6" s="80">
        <f t="shared" ref="CX6:DG6" si="9">IF(CX7="",NA(),CX7)</f>
        <v>94.51</v>
      </c>
      <c r="CY6" s="80">
        <f t="shared" si="9"/>
        <v>94.07</v>
      </c>
      <c r="CZ6" s="80">
        <f t="shared" si="9"/>
        <v>95.24</v>
      </c>
      <c r="DA6" s="80">
        <f t="shared" si="9"/>
        <v>95.47</v>
      </c>
      <c r="DB6" s="80">
        <f t="shared" si="9"/>
        <v>95.86</v>
      </c>
      <c r="DC6" s="80">
        <f t="shared" si="9"/>
        <v>84.57</v>
      </c>
      <c r="DD6" s="80">
        <f t="shared" si="9"/>
        <v>84.73</v>
      </c>
      <c r="DE6" s="80">
        <f t="shared" si="9"/>
        <v>83.96</v>
      </c>
      <c r="DF6" s="80">
        <f t="shared" si="9"/>
        <v>84.12</v>
      </c>
      <c r="DG6" s="80">
        <f t="shared" si="9"/>
        <v>84.17</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0.14000000000000001</v>
      </c>
      <c r="EK6" s="80">
        <f t="shared" si="12"/>
        <v>3.e-002</v>
      </c>
      <c r="EL6" s="80">
        <f t="shared" si="12"/>
        <v>0.15</v>
      </c>
      <c r="EM6" s="80">
        <f t="shared" si="12"/>
        <v>0.1</v>
      </c>
      <c r="EN6" s="80">
        <f t="shared" si="12"/>
        <v>0.13</v>
      </c>
      <c r="EO6" s="72" t="str">
        <f>IF(EO7="","",IF(EO7="-","【-】","【"&amp;SUBSTITUTE(TEXT(EO7,"#,##0.00"),"-","△")&amp;"】"))</f>
        <v>【0.23】</v>
      </c>
    </row>
    <row r="7" spans="1:145" s="58" customFormat="1">
      <c r="A7" s="59"/>
      <c r="B7" s="65">
        <v>2017</v>
      </c>
      <c r="C7" s="65">
        <v>162086</v>
      </c>
      <c r="D7" s="65">
        <v>47</v>
      </c>
      <c r="E7" s="65">
        <v>17</v>
      </c>
      <c r="F7" s="65">
        <v>1</v>
      </c>
      <c r="G7" s="65">
        <v>0</v>
      </c>
      <c r="H7" s="65" t="s">
        <v>109</v>
      </c>
      <c r="I7" s="65" t="s">
        <v>110</v>
      </c>
      <c r="J7" s="65" t="s">
        <v>111</v>
      </c>
      <c r="K7" s="65" t="s">
        <v>112</v>
      </c>
      <c r="L7" s="65" t="s">
        <v>113</v>
      </c>
      <c r="M7" s="65" t="s">
        <v>114</v>
      </c>
      <c r="N7" s="73" t="s">
        <v>64</v>
      </c>
      <c r="O7" s="73" t="s">
        <v>115</v>
      </c>
      <c r="P7" s="73">
        <v>26.97</v>
      </c>
      <c r="Q7" s="73">
        <v>88.14</v>
      </c>
      <c r="R7" s="73">
        <v>3240</v>
      </c>
      <c r="S7" s="73">
        <v>48840</v>
      </c>
      <c r="T7" s="73">
        <v>127.03</v>
      </c>
      <c r="U7" s="73">
        <v>384.48</v>
      </c>
      <c r="V7" s="73">
        <v>13125</v>
      </c>
      <c r="W7" s="73">
        <v>5.73</v>
      </c>
      <c r="X7" s="73">
        <v>2290.58</v>
      </c>
      <c r="Y7" s="73">
        <v>70.53</v>
      </c>
      <c r="Z7" s="73">
        <v>65.430000000000007</v>
      </c>
      <c r="AA7" s="73">
        <v>65.430000000000007</v>
      </c>
      <c r="AB7" s="73">
        <v>66.989999999999995</v>
      </c>
      <c r="AC7" s="73">
        <v>76.180000000000007</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1023.14</v>
      </c>
      <c r="BG7" s="73">
        <v>960.3</v>
      </c>
      <c r="BH7" s="73">
        <v>884.43</v>
      </c>
      <c r="BI7" s="73">
        <v>802.04</v>
      </c>
      <c r="BJ7" s="73">
        <v>723.97</v>
      </c>
      <c r="BK7" s="73">
        <v>1306.92</v>
      </c>
      <c r="BL7" s="73">
        <v>1203.71</v>
      </c>
      <c r="BM7" s="73">
        <v>1162.3599999999999</v>
      </c>
      <c r="BN7" s="73">
        <v>1047.6500000000001</v>
      </c>
      <c r="BO7" s="73">
        <v>1124.26</v>
      </c>
      <c r="BP7" s="73">
        <v>707.33</v>
      </c>
      <c r="BQ7" s="73">
        <v>56.19</v>
      </c>
      <c r="BR7" s="73">
        <v>55.74</v>
      </c>
      <c r="BS7" s="73">
        <v>72.650000000000006</v>
      </c>
      <c r="BT7" s="73">
        <v>71.23</v>
      </c>
      <c r="BU7" s="73">
        <v>78.959999999999994</v>
      </c>
      <c r="BV7" s="73">
        <v>68.510000000000005</v>
      </c>
      <c r="BW7" s="73">
        <v>69.739999999999995</v>
      </c>
      <c r="BX7" s="73">
        <v>68.209999999999994</v>
      </c>
      <c r="BY7" s="73">
        <v>74.040000000000006</v>
      </c>
      <c r="BZ7" s="73">
        <v>80.58</v>
      </c>
      <c r="CA7" s="73">
        <v>101.26</v>
      </c>
      <c r="CB7" s="73">
        <v>303.69</v>
      </c>
      <c r="CC7" s="73">
        <v>313.52</v>
      </c>
      <c r="CD7" s="73">
        <v>242.19</v>
      </c>
      <c r="CE7" s="73">
        <v>247.71</v>
      </c>
      <c r="CF7" s="73">
        <v>223.94</v>
      </c>
      <c r="CG7" s="73">
        <v>247.43</v>
      </c>
      <c r="CH7" s="73">
        <v>248.89</v>
      </c>
      <c r="CI7" s="73">
        <v>250.84</v>
      </c>
      <c r="CJ7" s="73">
        <v>235.61</v>
      </c>
      <c r="CK7" s="73">
        <v>216.21</v>
      </c>
      <c r="CL7" s="73">
        <v>136.38999999999999</v>
      </c>
      <c r="CM7" s="73" t="s">
        <v>64</v>
      </c>
      <c r="CN7" s="73" t="s">
        <v>64</v>
      </c>
      <c r="CO7" s="73" t="s">
        <v>64</v>
      </c>
      <c r="CP7" s="73" t="s">
        <v>64</v>
      </c>
      <c r="CQ7" s="73" t="s">
        <v>64</v>
      </c>
      <c r="CR7" s="73">
        <v>50.32</v>
      </c>
      <c r="CS7" s="73">
        <v>49.89</v>
      </c>
      <c r="CT7" s="73">
        <v>49.39</v>
      </c>
      <c r="CU7" s="73">
        <v>49.25</v>
      </c>
      <c r="CV7" s="73">
        <v>50.24</v>
      </c>
      <c r="CW7" s="73">
        <v>60.13</v>
      </c>
      <c r="CX7" s="73">
        <v>94.51</v>
      </c>
      <c r="CY7" s="73">
        <v>94.07</v>
      </c>
      <c r="CZ7" s="73">
        <v>95.24</v>
      </c>
      <c r="DA7" s="73">
        <v>95.47</v>
      </c>
      <c r="DB7" s="73">
        <v>95.86</v>
      </c>
      <c r="DC7" s="73">
        <v>84.57</v>
      </c>
      <c r="DD7" s="73">
        <v>84.73</v>
      </c>
      <c r="DE7" s="73">
        <v>83.96</v>
      </c>
      <c r="DF7" s="73">
        <v>84.12</v>
      </c>
      <c r="DG7" s="73">
        <v>84.17</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0.14000000000000001</v>
      </c>
      <c r="EK7" s="73">
        <v>3.e-002</v>
      </c>
      <c r="EL7" s="73">
        <v>0.15</v>
      </c>
      <c r="EM7" s="73">
        <v>0.1</v>
      </c>
      <c r="EN7" s="73">
        <v>0.13</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高道　隆宏</cp:lastModifiedBy>
  <dcterms:created xsi:type="dcterms:W3CDTF">2018-12-03T09:03:17Z</dcterms:created>
  <dcterms:modified xsi:type="dcterms:W3CDTF">2019-01-31T08:01:59Z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2019-01-31T08:01:59Z</vt:filetime>
  </property>
</Properties>
</file>