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<sst xmlns:r="http://schemas.openxmlformats.org/officeDocument/2006/relationships" xmlns="http://schemas.openxmlformats.org/spreadsheetml/2006/main" count="123" uniqueCount="123">
  <si>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</si>
  <si>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</si>
  <si>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</si>
  <si>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2"/>
  </si>
  <si>
    <t>業務名</t>
    <rPh sb="2" eb="3">
      <t>メイ</t>
    </rPh>
    <phoneticPr fontId="2"/>
  </si>
  <si>
    <t>事業名</t>
  </si>
  <si>
    <t>業種名</t>
    <rPh sb="2" eb="3">
      <t>メイ</t>
    </rPh>
    <phoneticPr fontId="2"/>
  </si>
  <si>
    <t>全国平均</t>
    <rPh sb="0" eb="2">
      <t>ゼンコク</t>
    </rPh>
    <rPh sb="2" eb="4">
      <t>ヘイキン</t>
    </rPh>
    <phoneticPr fontId="2"/>
  </si>
  <si>
    <t>類似団体区分</t>
    <rPh sb="4" eb="6">
      <t>クブン</t>
    </rPh>
    <phoneticPr fontId="2"/>
  </si>
  <si>
    <t>基本情報</t>
    <rPh sb="0" eb="2">
      <t>キホン</t>
    </rPh>
    <rPh sb="2" eb="4">
      <t>ジョウホウ</t>
    </rPh>
    <phoneticPr fontId="2"/>
  </si>
  <si>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</si>
  <si>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</si>
  <si>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</si>
  <si>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2"/>
  </si>
  <si>
    <t>分析欄</t>
    <rPh sb="0" eb="2">
      <t>ブンセキ</t>
    </rPh>
    <rPh sb="2" eb="3">
      <t>ラン</t>
    </rPh>
    <phoneticPr fontId="2"/>
  </si>
  <si>
    <t>人口（人）</t>
    <rPh sb="0" eb="2">
      <t>ジンコウ</t>
    </rPh>
    <rPh sb="3" eb="4">
      <t>ヒト</t>
    </rPh>
    <phoneticPr fontId="2"/>
  </si>
  <si>
    <t>グラフ凡例</t>
    <rPh sb="3" eb="5">
      <t>ハンレイ</t>
    </rPh>
    <phoneticPr fontId="2"/>
  </si>
  <si>
    <t>【】</t>
  </si>
  <si>
    <t>■</t>
  </si>
  <si>
    <t>「費用の効率性」</t>
    <rPh sb="1" eb="3">
      <t>ヒヨウ</t>
    </rPh>
    <rPh sb="4" eb="6">
      <t>コウリツ</t>
    </rPh>
    <rPh sb="6" eb="7">
      <t>セイ</t>
    </rPh>
    <phoneticPr fontId="2"/>
  </si>
  <si>
    <t>当該団体値（当該値）</t>
    <rPh sb="2" eb="4">
      <t>ダンタイ</t>
    </rPh>
    <phoneticPr fontId="2"/>
  </si>
  <si>
    <t>「施設全体の減価償却の状況」</t>
    <rPh sb="1" eb="3">
      <t>シセツ</t>
    </rPh>
    <rPh sb="3" eb="5">
      <t>ゼンタイ</t>
    </rPh>
    <rPh sb="6" eb="8">
      <t>ゲンカ</t>
    </rPh>
    <rPh sb="8" eb="10">
      <t>ショウキャク</t>
    </rPh>
    <rPh sb="11" eb="13">
      <t>ジョウキョウ</t>
    </rPh>
    <phoneticPr fontId="2"/>
  </si>
  <si>
    <t>資金不足比率(％)</t>
  </si>
  <si>
    <t>自己資本構成比率(％)</t>
  </si>
  <si>
    <t>業務CD</t>
    <rPh sb="0" eb="2">
      <t>ギョウム</t>
    </rPh>
    <phoneticPr fontId="2"/>
  </si>
  <si>
    <t>普及率(％)</t>
  </si>
  <si>
    <t>1. 経営の健全性・効率性</t>
  </si>
  <si>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</si>
  <si>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</si>
  <si>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</si>
  <si>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</si>
  <si>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</si>
  <si>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2"/>
  </si>
  <si>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</si>
  <si>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</si>
  <si>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</si>
  <si>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</si>
  <si>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</si>
  <si>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業種CD</t>
    <rPh sb="0" eb="2">
      <t>ギョウシュ</t>
    </rPh>
    <phoneticPr fontId="2"/>
  </si>
  <si>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</si>
  <si>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</si>
  <si>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</si>
  <si>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「単年度の収支」</t>
  </si>
  <si>
    <t>2①</t>
  </si>
  <si>
    <t>「累積欠損」</t>
    <rPh sb="1" eb="3">
      <t>ルイセキ</t>
    </rPh>
    <rPh sb="3" eb="5">
      <t>ケッソン</t>
    </rPh>
    <phoneticPr fontId="2"/>
  </si>
  <si>
    <t>大項目</t>
    <rPh sb="0" eb="3">
      <t>ダイコウモク</t>
    </rPh>
    <phoneticPr fontId="2"/>
  </si>
  <si>
    <t>2. 老朽化の状況</t>
  </si>
  <si>
    <t>「債務残高」</t>
    <rPh sb="1" eb="3">
      <t>サイム</t>
    </rPh>
    <rPh sb="3" eb="5">
      <t>ザンダカ</t>
    </rPh>
    <phoneticPr fontId="2"/>
  </si>
  <si>
    <t>団体CD</t>
    <rPh sb="0" eb="2">
      <t>ダンタイ</t>
    </rPh>
    <phoneticPr fontId="2"/>
  </si>
  <si>
    <t>「料金水準の適切性」</t>
    <rPh sb="1" eb="3">
      <t>リョウキン</t>
    </rPh>
    <rPh sb="3" eb="5">
      <t>スイジュン</t>
    </rPh>
    <rPh sb="6" eb="8">
      <t>テキセツ</t>
    </rPh>
    <rPh sb="8" eb="9">
      <t>セイ</t>
    </rPh>
    <phoneticPr fontId="2"/>
  </si>
  <si>
    <t>全体総括</t>
    <rPh sb="0" eb="2">
      <t>ゼンタイ</t>
    </rPh>
    <rPh sb="2" eb="4">
      <t>ソウカツ</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</si>
  <si>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</si>
  <si>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</si>
  <si>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「管渠の経年化の状況」</t>
    <rPh sb="4" eb="7">
      <t>ケイネンカ</t>
    </rPh>
    <rPh sb="8" eb="10">
      <t>ジョウキョウ</t>
    </rPh>
    <phoneticPr fontId="2"/>
  </si>
  <si>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</si>
  <si>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</si>
  <si>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1①</t>
  </si>
  <si>
    <t>1③</t>
  </si>
  <si>
    <t>2②</t>
  </si>
  <si>
    <t>1④</t>
  </si>
  <si>
    <t>1⑤</t>
  </si>
  <si>
    <t>事業CD</t>
    <rPh sb="0" eb="2">
      <t>ジギョウ</t>
    </rPh>
    <phoneticPr fontId="2"/>
  </si>
  <si>
    <t>1⑦</t>
  </si>
  <si>
    <t>-</t>
  </si>
  <si>
    <t>年度</t>
    <rPh sb="0" eb="2">
      <t>ネンド</t>
    </rPh>
    <phoneticPr fontId="2"/>
  </si>
  <si>
    <t>下水道事業(法非適用)</t>
    <rPh sb="3" eb="5">
      <t>ジギョウ</t>
    </rPh>
    <rPh sb="6" eb="7">
      <t>ホウ</t>
    </rPh>
    <rPh sb="7" eb="8">
      <t>ヒ</t>
    </rPh>
    <rPh sb="8" eb="10">
      <t>テキヨウ</t>
    </rPh>
    <phoneticPr fontId="2"/>
  </si>
  <si>
    <t>人口</t>
    <rPh sb="0" eb="2">
      <t>ジンコウ</t>
    </rPh>
    <phoneticPr fontId="2"/>
  </si>
  <si>
    <t>項番</t>
    <rPh sb="0" eb="2">
      <t>コウバン</t>
    </rPh>
    <phoneticPr fontId="2"/>
  </si>
  <si>
    <t>施設CD</t>
    <rPh sb="0" eb="2">
      <t>シセツ</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</si>
  <si>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</si>
  <si>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</si>
  <si>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①収益的収支比率(％)</t>
    <rPh sb="1" eb="4">
      <t>シュウエキテキ</t>
    </rPh>
    <phoneticPr fontId="2"/>
  </si>
  <si>
    <t>②累積欠損金比率(％)</t>
  </si>
  <si>
    <t>③流動比率(％)</t>
    <rPh sb="1" eb="3">
      <t>リュウドウ</t>
    </rPh>
    <rPh sb="3" eb="5">
      <t>ヒリツ</t>
    </rPh>
    <phoneticPr fontId="2"/>
  </si>
  <si>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</si>
  <si>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</si>
  <si>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</si>
  <si>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</si>
  <si>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</si>
  <si>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</si>
  <si>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</si>
  <si>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</si>
  <si>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</si>
  <si>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</si>
  <si>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</si>
  <si>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</si>
  <si>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</si>
  <si>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</si>
  <si>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</si>
  <si>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</si>
  <si>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</si>
  <si>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</si>
  <si>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</si>
  <si>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</si>
  <si>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</si>
  <si>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</si>
  <si>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</si>
  <si>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</si>
  <si>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</si>
  <si>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</si>
  <si>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</si>
  <si>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</si>
  <si>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</si>
  <si>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</si>
  <si>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</si>
  <si>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</si>
  <si>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</si>
  <si>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</si>
  <si>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富山県　砺波市</t>
  </si>
  <si>
    <t>法非適用</t>
  </si>
  <si>
    <t>下水道事業</t>
  </si>
  <si>
    <t>特定環境保全公共下水道</t>
  </si>
  <si>
    <t>D2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</si>
  <si>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</si>
  <si>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</si>
  <si>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</si>
  <si>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</si>
  <si>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</si>
  <si>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</si>
  <si>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</si>
  <si>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①収益的収支比率　１００％に満たない状況であるが接続家屋が増えたことから、使用料収入が増加しており、数値は改善傾向となっている。一方で下水道供用区域の拡大に伴い建設投資を継続しており、下水道接続促進に努める必要がある。　　　　　　　　　　　　　　　　　　④企業債残高対事業規模比率　下水道未供用区域の建設投資を進めていることから、類似団体と比較して高い水準となっている。今後も当面建設投資が続く見込みであるが、企業債残高が大きく増加しない範囲で事業を実施したいと考えている。
⑤経費回収比率、⑥汚水処理原価　下水道供用区域の拡大に伴い接続家屋が増えたことから、使用料収入が増加しており、数値は改善傾向である。
⑧水洗化率　全国平均及び類似団体と比較して平均を下回っている。当市では新規の建設投資を進めることで整備区域は拡大途上であり、水洗化率向上の取組として広報や地元説明会等での啓発により、建設投資後の下水道接続率増加に努めていく必要がある。　</t>
    <rPh sb="14" eb="15">
      <t>ミ</t>
    </rPh>
    <rPh sb="18" eb="20">
      <t>ジョウキョウ</t>
    </rPh>
    <rPh sb="53" eb="55">
      <t>カイゼン</t>
    </rPh>
    <rPh sb="64" eb="66">
      <t>イッポウ</t>
    </rPh>
    <rPh sb="70" eb="72">
      <t>キョウヨウ</t>
    </rPh>
    <rPh sb="92" eb="95">
      <t>ゲスイドウ</t>
    </rPh>
    <rPh sb="95" eb="97">
      <t>セツゾク</t>
    </rPh>
    <rPh sb="97" eb="99">
      <t>ソクシン</t>
    </rPh>
    <rPh sb="100" eb="101">
      <t>ツト</t>
    </rPh>
    <rPh sb="103" eb="105">
      <t>ヒツヨウ</t>
    </rPh>
    <rPh sb="133" eb="134">
      <t>タイ</t>
    </rPh>
    <rPh sb="205" eb="208">
      <t>キギョウサイ</t>
    </rPh>
    <rPh sb="298" eb="300">
      <t>ケイコウ</t>
    </rPh>
    <rPh sb="311" eb="313">
      <t>ゼンコク</t>
    </rPh>
    <rPh sb="313" eb="315">
      <t>ヘイキン</t>
    </rPh>
    <rPh sb="315" eb="316">
      <t>オヨ</t>
    </rPh>
    <rPh sb="326" eb="328">
      <t>ヘイキン</t>
    </rPh>
    <rPh sb="329" eb="331">
      <t>シタマワ</t>
    </rPh>
    <rPh sb="336" eb="338">
      <t>トウシ</t>
    </rPh>
    <rPh sb="340" eb="342">
      <t>シンキ</t>
    </rPh>
    <rPh sb="343" eb="345">
      <t>ケンセツ</t>
    </rPh>
    <rPh sb="345" eb="347">
      <t>トウシ</t>
    </rPh>
    <rPh sb="348" eb="349">
      <t>スス</t>
    </rPh>
    <rPh sb="359" eb="361">
      <t>カクダイ</t>
    </rPh>
    <rPh sb="361" eb="363">
      <t>トジョウ</t>
    </rPh>
    <rPh sb="371" eb="373">
      <t>コウジョウ</t>
    </rPh>
    <rPh sb="374" eb="376">
      <t>トリクミ</t>
    </rPh>
    <rPh sb="396" eb="398">
      <t>ケンセツ</t>
    </rPh>
    <rPh sb="398" eb="400">
      <t>トウシ</t>
    </rPh>
    <rPh sb="400" eb="401">
      <t>ゴ</t>
    </rPh>
    <rPh sb="402" eb="405">
      <t>ゲスイドウ</t>
    </rPh>
    <rPh sb="407" eb="408">
      <t>リツ</t>
    </rPh>
    <rPh sb="408" eb="410">
      <t>ゾウカ</t>
    </rPh>
    <rPh sb="416" eb="418">
      <t>ヒツヨウ</t>
    </rPh>
    <phoneticPr fontId="2"/>
  </si>
  <si>
    <t>　本市の特定環境保全公共下水道事業の供用開始は平成６年であり、供用開始から２０年あまりが経過している。しかし、管きょの法定耐用年数は５０年であることから、当面大規模な施設更新は見込んでいない。
　平成３０年度においてストックマネジメントを策定することにより、効果的な更新時期、更新箇所を計画する見込みである。</t>
  </si>
  <si>
    <r>
      <t>　本市全体の下水道普及率（類似施設を含む）は平成２９</t>
    </r>
    <r>
      <rPr>
        <sz val="11"/>
        <color theme="1"/>
        <rFont val="ＭＳ ゴシック"/>
      </rPr>
      <t>度末で７８．５％であり、まだ全体の１/５を超える部分が未整備区域となっている。今後も住民の意向を踏まえて整備を継続していく方針であり、長期にわたって建設投資が続く見込みである。平成３２年４月より下水道事業会計の公営企業会計への移行を予定していることから、投資費用が過大とならないよう整備計画の適正化を図りつつ整備を着実に進め、水洗化率の向上により使用料を確保し、事業経営の健全化に努めていきたいと考えている。
　経営戦略については平成３１年度において見直しを予定する。</t>
    </r>
    <rPh sb="47" eb="48">
      <t>コ</t>
    </rPh>
    <rPh sb="50" eb="52">
      <t>ブブン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</si>
</sst>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5.e-002</c:v>
                </c:pt>
                <c:pt idx="1">
                  <c:v>4.e-002</c:v>
                </c:pt>
                <c:pt idx="2">
                  <c:v>7.0000000000000007e-002</c:v>
                </c:pt>
                <c:pt idx="3">
                  <c:v>9.e-002</c:v>
                </c:pt>
                <c:pt idx="4">
                  <c:v>9.e-002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86.22</c:v>
                </c:pt>
                <c:pt idx="1">
                  <c:v>82.17</c:v>
                </c:pt>
                <c:pt idx="2">
                  <c:v>82.24</c:v>
                </c:pt>
                <c:pt idx="3">
                  <c:v>91.18</c:v>
                </c:pt>
                <c:pt idx="4">
                  <c:v>87.09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2049.2199999999998</c:v>
                </c:pt>
                <c:pt idx="1">
                  <c:v>1860.67</c:v>
                </c:pt>
                <c:pt idx="2">
                  <c:v>1818.55</c:v>
                </c:pt>
                <c:pt idx="3">
                  <c:v>1718.49</c:v>
                </c:pt>
                <c:pt idx="4">
                  <c:v>1636.16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1569.13</c:v>
                </c:pt>
                <c:pt idx="1">
                  <c:v>1436</c:v>
                </c:pt>
                <c:pt idx="2">
                  <c:v>1434.89</c:v>
                </c:pt>
                <c:pt idx="3">
                  <c:v>1298.9100000000001</c:v>
                </c:pt>
                <c:pt idx="4">
                  <c:v>1243.71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66.55</c:v>
                </c:pt>
                <c:pt idx="1">
                  <c:v>67.010000000000005</c:v>
                </c:pt>
                <c:pt idx="2">
                  <c:v>75.62</c:v>
                </c:pt>
                <c:pt idx="3">
                  <c:v>90.77</c:v>
                </c:pt>
                <c:pt idx="4">
                  <c:v>84.36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64.63</c:v>
                </c:pt>
                <c:pt idx="1">
                  <c:v>66.56</c:v>
                </c:pt>
                <c:pt idx="2">
                  <c:v>66.22</c:v>
                </c:pt>
                <c:pt idx="3">
                  <c:v>69.87</c:v>
                </c:pt>
                <c:pt idx="4">
                  <c:v>74.3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247.4</c:v>
                </c:pt>
                <c:pt idx="1">
                  <c:v>251.28</c:v>
                </c:pt>
                <c:pt idx="2">
                  <c:v>225.54</c:v>
                </c:pt>
                <c:pt idx="3">
                  <c:v>187.96</c:v>
                </c:pt>
                <c:pt idx="4">
                  <c:v>202.21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245.75</c:v>
                </c:pt>
                <c:pt idx="1">
                  <c:v>244.29</c:v>
                </c:pt>
                <c:pt idx="2">
                  <c:v>246.72</c:v>
                </c:pt>
                <c:pt idx="3">
                  <c:v>234.96</c:v>
                </c:pt>
                <c:pt idx="4">
                  <c:v>221.81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43.65</c:v>
                </c:pt>
                <c:pt idx="1">
                  <c:v>43.58</c:v>
                </c:pt>
                <c:pt idx="2">
                  <c:v>41.35</c:v>
                </c:pt>
                <c:pt idx="3">
                  <c:v>42.9</c:v>
                </c:pt>
                <c:pt idx="4">
                  <c:v>43.36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82.83</c:v>
                </c:pt>
                <c:pt idx="1">
                  <c:v>83.02</c:v>
                </c:pt>
                <c:pt idx="2">
                  <c:v>83.8</c:v>
                </c:pt>
                <c:pt idx="3">
                  <c:v>83.21</c:v>
                </c:pt>
                <c:pt idx="4">
                  <c:v>82.54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82.2</c:v>
                </c:pt>
                <c:pt idx="1">
                  <c:v>82.35</c:v>
                </c:pt>
                <c:pt idx="2">
                  <c:v>82.9</c:v>
                </c:pt>
                <c:pt idx="3">
                  <c:v>83.5</c:v>
                </c:pt>
                <c:pt idx="4">
                  <c:v>83.06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【1,225.44】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87.01</v>
          </cell>
          <cell r="Z6">
            <v>86.22</v>
          </cell>
          <cell r="AA6">
            <v>82.17</v>
          </cell>
          <cell r="AB6">
            <v>82.24</v>
          </cell>
          <cell r="AC6">
            <v>91.18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2114.31</v>
          </cell>
          <cell r="BG6">
            <v>2049.2199999999998</v>
          </cell>
          <cell r="BH6">
            <v>1860.67</v>
          </cell>
          <cell r="BI6">
            <v>1818.55</v>
          </cell>
          <cell r="BJ6">
            <v>1718.49</v>
          </cell>
          <cell r="BK6">
            <v>1622.51</v>
          </cell>
          <cell r="BL6">
            <v>1569.13</v>
          </cell>
          <cell r="BM6">
            <v>1436</v>
          </cell>
          <cell r="BN6">
            <v>1434.89</v>
          </cell>
          <cell r="BO6">
            <v>1298.9100000000001</v>
          </cell>
          <cell r="BQ6">
            <v>70.069999999999993</v>
          </cell>
          <cell r="BR6">
            <v>66.55</v>
          </cell>
          <cell r="BS6">
            <v>67.010000000000005</v>
          </cell>
          <cell r="BT6">
            <v>75.62</v>
          </cell>
          <cell r="BU6">
            <v>90.77</v>
          </cell>
          <cell r="BV6">
            <v>62.83</v>
          </cell>
          <cell r="BW6">
            <v>64.63</v>
          </cell>
          <cell r="BX6">
            <v>66.56</v>
          </cell>
          <cell r="BY6">
            <v>66.22</v>
          </cell>
          <cell r="BZ6">
            <v>69.87</v>
          </cell>
          <cell r="CB6">
            <v>235.19</v>
          </cell>
          <cell r="CC6">
            <v>247.4</v>
          </cell>
          <cell r="CD6">
            <v>251.28</v>
          </cell>
          <cell r="CE6">
            <v>225.54</v>
          </cell>
          <cell r="CF6">
            <v>187.96</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81.08</v>
          </cell>
          <cell r="CY6">
            <v>82.83</v>
          </cell>
          <cell r="CZ6">
            <v>83.02</v>
          </cell>
          <cell r="DA6">
            <v>83.8</v>
          </cell>
          <cell r="DB6">
            <v>83.21</v>
          </cell>
          <cell r="DC6">
            <v>81.3</v>
          </cell>
          <cell r="DD6">
            <v>82.2</v>
          </cell>
          <cell r="DE6">
            <v>82.35</v>
          </cell>
          <cell r="DF6">
            <v>82.9</v>
          </cell>
          <cell r="DG6">
            <v>83.5</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A46" workbookViewId="0">
      <selection activeCell="BU84" sqref="BU8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6</v>
      </c>
      <c r="J7" s="5"/>
      <c r="K7" s="5"/>
      <c r="L7" s="5"/>
      <c r="M7" s="5"/>
      <c r="N7" s="5"/>
      <c r="O7" s="5"/>
      <c r="P7" s="5" t="s">
        <v>5</v>
      </c>
      <c r="Q7" s="5"/>
      <c r="R7" s="5"/>
      <c r="S7" s="5"/>
      <c r="T7" s="5"/>
      <c r="U7" s="5"/>
      <c r="V7" s="5"/>
      <c r="W7" s="5" t="s">
        <v>8</v>
      </c>
      <c r="X7" s="5"/>
      <c r="Y7" s="5"/>
      <c r="Z7" s="5"/>
      <c r="AA7" s="5"/>
      <c r="AB7" s="5"/>
      <c r="AC7" s="5"/>
      <c r="AD7" s="5" t="s">
        <v>13</v>
      </c>
      <c r="AE7" s="5"/>
      <c r="AF7" s="5"/>
      <c r="AG7" s="5"/>
      <c r="AH7" s="5"/>
      <c r="AI7" s="5"/>
      <c r="AJ7" s="5"/>
      <c r="AK7" s="3"/>
      <c r="AL7" s="5" t="s">
        <v>15</v>
      </c>
      <c r="AM7" s="5"/>
      <c r="AN7" s="5"/>
      <c r="AO7" s="5"/>
      <c r="AP7" s="5"/>
      <c r="AQ7" s="5"/>
      <c r="AR7" s="5"/>
      <c r="AS7" s="5"/>
      <c r="AT7" s="5" t="s">
        <v>12</v>
      </c>
      <c r="AU7" s="5"/>
      <c r="AV7" s="5"/>
      <c r="AW7" s="5"/>
      <c r="AX7" s="5"/>
      <c r="AY7" s="5"/>
      <c r="AZ7" s="5"/>
      <c r="BA7" s="5"/>
      <c r="BB7" s="5" t="s">
        <v>10</v>
      </c>
      <c r="BC7" s="5"/>
      <c r="BD7" s="5"/>
      <c r="BE7" s="5"/>
      <c r="BF7" s="5"/>
      <c r="BG7" s="5"/>
      <c r="BH7" s="5"/>
      <c r="BI7" s="5"/>
      <c r="BJ7" s="3"/>
      <c r="BK7" s="3"/>
      <c r="BL7" s="26" t="s">
        <v>16</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48840</v>
      </c>
      <c r="AM8" s="21"/>
      <c r="AN8" s="21"/>
      <c r="AO8" s="21"/>
      <c r="AP8" s="21"/>
      <c r="AQ8" s="21"/>
      <c r="AR8" s="21"/>
      <c r="AS8" s="21"/>
      <c r="AT8" s="7">
        <f>データ!T6</f>
        <v>127.03</v>
      </c>
      <c r="AU8" s="7"/>
      <c r="AV8" s="7"/>
      <c r="AW8" s="7"/>
      <c r="AX8" s="7"/>
      <c r="AY8" s="7"/>
      <c r="AZ8" s="7"/>
      <c r="BA8" s="7"/>
      <c r="BB8" s="7">
        <f>データ!U6</f>
        <v>384.48</v>
      </c>
      <c r="BC8" s="7"/>
      <c r="BD8" s="7"/>
      <c r="BE8" s="7"/>
      <c r="BF8" s="7"/>
      <c r="BG8" s="7"/>
      <c r="BH8" s="7"/>
      <c r="BI8" s="7"/>
      <c r="BJ8" s="3"/>
      <c r="BK8" s="3"/>
      <c r="BL8" s="27" t="s">
        <v>18</v>
      </c>
      <c r="BM8" s="37"/>
      <c r="BN8" s="44" t="s">
        <v>20</v>
      </c>
      <c r="BO8" s="47"/>
      <c r="BP8" s="47"/>
      <c r="BQ8" s="47"/>
      <c r="BR8" s="47"/>
      <c r="BS8" s="47"/>
      <c r="BT8" s="47"/>
      <c r="BU8" s="47"/>
      <c r="BV8" s="47"/>
      <c r="BW8" s="47"/>
      <c r="BX8" s="47"/>
      <c r="BY8" s="51"/>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27</v>
      </c>
      <c r="X9" s="5"/>
      <c r="Y9" s="5"/>
      <c r="Z9" s="5"/>
      <c r="AA9" s="5"/>
      <c r="AB9" s="5"/>
      <c r="AC9" s="5"/>
      <c r="AD9" s="5" t="s">
        <v>28</v>
      </c>
      <c r="AE9" s="5"/>
      <c r="AF9" s="5"/>
      <c r="AG9" s="5"/>
      <c r="AH9" s="5"/>
      <c r="AI9" s="5"/>
      <c r="AJ9" s="5"/>
      <c r="AK9" s="3"/>
      <c r="AL9" s="5" t="s">
        <v>32</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37</v>
      </c>
      <c r="BM9" s="38"/>
      <c r="BN9" s="45" t="s">
        <v>11</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40</v>
      </c>
      <c r="Q10" s="7"/>
      <c r="R10" s="7"/>
      <c r="S10" s="7"/>
      <c r="T10" s="7"/>
      <c r="U10" s="7"/>
      <c r="V10" s="7"/>
      <c r="W10" s="7">
        <f>データ!Q6</f>
        <v>88.14</v>
      </c>
      <c r="X10" s="7"/>
      <c r="Y10" s="7"/>
      <c r="Z10" s="7"/>
      <c r="AA10" s="7"/>
      <c r="AB10" s="7"/>
      <c r="AC10" s="7"/>
      <c r="AD10" s="21">
        <f>データ!R6</f>
        <v>3240</v>
      </c>
      <c r="AE10" s="21"/>
      <c r="AF10" s="21"/>
      <c r="AG10" s="21"/>
      <c r="AH10" s="21"/>
      <c r="AI10" s="21"/>
      <c r="AJ10" s="21"/>
      <c r="AK10" s="2"/>
      <c r="AL10" s="21">
        <f>データ!V6</f>
        <v>19466</v>
      </c>
      <c r="AM10" s="21"/>
      <c r="AN10" s="21"/>
      <c r="AO10" s="21"/>
      <c r="AP10" s="21"/>
      <c r="AQ10" s="21"/>
      <c r="AR10" s="21"/>
      <c r="AS10" s="21"/>
      <c r="AT10" s="7">
        <f>データ!W6</f>
        <v>6.49</v>
      </c>
      <c r="AU10" s="7"/>
      <c r="AV10" s="7"/>
      <c r="AW10" s="7"/>
      <c r="AX10" s="7"/>
      <c r="AY10" s="7"/>
      <c r="AZ10" s="7"/>
      <c r="BA10" s="7"/>
      <c r="BB10" s="7">
        <f>データ!X6</f>
        <v>2999.38</v>
      </c>
      <c r="BC10" s="7"/>
      <c r="BD10" s="7"/>
      <c r="BE10" s="7"/>
      <c r="BF10" s="7"/>
      <c r="BG10" s="7"/>
      <c r="BH10" s="7"/>
      <c r="BI10" s="7"/>
      <c r="BJ10" s="2"/>
      <c r="BK10" s="2"/>
      <c r="BL10" s="29" t="s">
        <v>17</v>
      </c>
      <c r="BM10" s="39"/>
      <c r="BN10" s="46" t="s">
        <v>39</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42</v>
      </c>
      <c r="D34" s="16"/>
      <c r="E34" s="16"/>
      <c r="F34" s="16"/>
      <c r="G34" s="16"/>
      <c r="H34" s="16"/>
      <c r="I34" s="16"/>
      <c r="J34" s="16"/>
      <c r="K34" s="16"/>
      <c r="L34" s="16"/>
      <c r="M34" s="16"/>
      <c r="N34" s="16"/>
      <c r="O34" s="16"/>
      <c r="P34" s="16"/>
      <c r="Q34" s="19"/>
      <c r="R34" s="16" t="s">
        <v>44</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30</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49</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46</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21</v>
      </c>
      <c r="D79" s="16"/>
      <c r="E79" s="16"/>
      <c r="F79" s="16"/>
      <c r="G79" s="16"/>
      <c r="H79" s="16"/>
      <c r="I79" s="16"/>
      <c r="J79" s="16"/>
      <c r="K79" s="16"/>
      <c r="L79" s="16"/>
      <c r="M79" s="16"/>
      <c r="N79" s="16"/>
      <c r="O79" s="16"/>
      <c r="P79" s="16"/>
      <c r="Q79" s="16"/>
      <c r="R79" s="16"/>
      <c r="S79" s="16"/>
      <c r="T79" s="16"/>
      <c r="U79" s="19"/>
      <c r="V79" s="19"/>
      <c r="W79" s="16" t="s">
        <v>53</v>
      </c>
      <c r="X79" s="16"/>
      <c r="Y79" s="16"/>
      <c r="Z79" s="16"/>
      <c r="AA79" s="16"/>
      <c r="AB79" s="16"/>
      <c r="AC79" s="16"/>
      <c r="AD79" s="16"/>
      <c r="AE79" s="16"/>
      <c r="AF79" s="16"/>
      <c r="AG79" s="16"/>
      <c r="AH79" s="16"/>
      <c r="AI79" s="16"/>
      <c r="AJ79" s="16"/>
      <c r="AK79" s="16"/>
      <c r="AL79" s="16"/>
      <c r="AM79" s="16"/>
      <c r="AN79" s="16"/>
      <c r="AO79" s="19"/>
      <c r="AP79" s="19"/>
      <c r="AQ79" s="16" t="s">
        <v>55</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2</v>
      </c>
    </row>
    <row r="85" spans="1:78" hidden="1">
      <c r="B85" s="12" t="s">
        <v>7</v>
      </c>
      <c r="C85" s="12"/>
      <c r="D85" s="12"/>
      <c r="E85" s="12" t="s">
        <v>56</v>
      </c>
      <c r="F85" s="12" t="s">
        <v>31</v>
      </c>
      <c r="G85" s="12" t="s">
        <v>57</v>
      </c>
      <c r="H85" s="12" t="s">
        <v>59</v>
      </c>
      <c r="I85" s="12" t="s">
        <v>60</v>
      </c>
      <c r="J85" s="12" t="s">
        <v>29</v>
      </c>
      <c r="K85" s="12" t="s">
        <v>62</v>
      </c>
      <c r="L85" s="12" t="s">
        <v>54</v>
      </c>
      <c r="M85" s="12" t="s">
        <v>43</v>
      </c>
      <c r="N85" s="12" t="s">
        <v>58</v>
      </c>
      <c r="O85" s="12" t="s">
        <v>33</v>
      </c>
    </row>
    <row r="86" spans="1:78" hidden="1">
      <c r="B86" s="12"/>
      <c r="C86" s="12"/>
      <c r="D86" s="12"/>
      <c r="E86" s="12" t="str">
        <f>データ!AI6</f>
        <v/>
      </c>
      <c r="F86" s="12" t="s">
        <v>63</v>
      </c>
      <c r="G86" s="12" t="s">
        <v>63</v>
      </c>
      <c r="H86" s="12" t="str">
        <f>データ!BP6</f>
        <v>【1,225.44】</v>
      </c>
      <c r="I86" s="12" t="str">
        <f>データ!CA6</f>
        <v>【75.58】</v>
      </c>
      <c r="J86" s="12" t="str">
        <f>データ!CL6</f>
        <v>【215.23】</v>
      </c>
      <c r="K86" s="12" t="str">
        <f>データ!CW6</f>
        <v>【42.66】</v>
      </c>
      <c r="L86" s="12" t="str">
        <f>データ!DH6</f>
        <v>【82.67】</v>
      </c>
      <c r="M86" s="12" t="s">
        <v>63</v>
      </c>
      <c r="N86" s="12" t="s">
        <v>63</v>
      </c>
      <c r="O86" s="12" t="str">
        <f>データ!EO6</f>
        <v>【0.10】</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67</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64</v>
      </c>
      <c r="C3" s="61" t="s">
        <v>48</v>
      </c>
      <c r="D3" s="61" t="s">
        <v>24</v>
      </c>
      <c r="E3" s="61" t="s">
        <v>38</v>
      </c>
      <c r="F3" s="61" t="s">
        <v>61</v>
      </c>
      <c r="G3" s="61" t="s">
        <v>68</v>
      </c>
      <c r="H3" s="67" t="s">
        <v>9</v>
      </c>
      <c r="I3" s="70"/>
      <c r="J3" s="70"/>
      <c r="K3" s="70"/>
      <c r="L3" s="70"/>
      <c r="M3" s="70"/>
      <c r="N3" s="70"/>
      <c r="O3" s="70"/>
      <c r="P3" s="70"/>
      <c r="Q3" s="70"/>
      <c r="R3" s="70"/>
      <c r="S3" s="70"/>
      <c r="T3" s="70"/>
      <c r="U3" s="70"/>
      <c r="V3" s="70"/>
      <c r="W3" s="70"/>
      <c r="X3" s="75"/>
      <c r="Y3" s="78" t="s">
        <v>69</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70</v>
      </c>
      <c r="B4" s="62"/>
      <c r="C4" s="62"/>
      <c r="D4" s="62"/>
      <c r="E4" s="62"/>
      <c r="F4" s="62"/>
      <c r="G4" s="62"/>
      <c r="H4" s="68"/>
      <c r="I4" s="71"/>
      <c r="J4" s="71"/>
      <c r="K4" s="71"/>
      <c r="L4" s="71"/>
      <c r="M4" s="71"/>
      <c r="N4" s="71"/>
      <c r="O4" s="71"/>
      <c r="P4" s="71"/>
      <c r="Q4" s="71"/>
      <c r="R4" s="71"/>
      <c r="S4" s="71"/>
      <c r="T4" s="71"/>
      <c r="U4" s="71"/>
      <c r="V4" s="71"/>
      <c r="W4" s="71"/>
      <c r="X4" s="76"/>
      <c r="Y4" s="79" t="s">
        <v>71</v>
      </c>
      <c r="Z4" s="79"/>
      <c r="AA4" s="79"/>
      <c r="AB4" s="79"/>
      <c r="AC4" s="79"/>
      <c r="AD4" s="79"/>
      <c r="AE4" s="79"/>
      <c r="AF4" s="79"/>
      <c r="AG4" s="79"/>
      <c r="AH4" s="79"/>
      <c r="AI4" s="79"/>
      <c r="AJ4" s="79" t="s">
        <v>72</v>
      </c>
      <c r="AK4" s="79"/>
      <c r="AL4" s="79"/>
      <c r="AM4" s="79"/>
      <c r="AN4" s="79"/>
      <c r="AO4" s="79"/>
      <c r="AP4" s="79"/>
      <c r="AQ4" s="79"/>
      <c r="AR4" s="79"/>
      <c r="AS4" s="79"/>
      <c r="AT4" s="79"/>
      <c r="AU4" s="79" t="s">
        <v>73</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77</v>
      </c>
      <c r="CN4" s="79"/>
      <c r="CO4" s="79"/>
      <c r="CP4" s="79"/>
      <c r="CQ4" s="79"/>
      <c r="CR4" s="79"/>
      <c r="CS4" s="79"/>
      <c r="CT4" s="79"/>
      <c r="CU4" s="79"/>
      <c r="CV4" s="79"/>
      <c r="CW4" s="79"/>
      <c r="CX4" s="79" t="s">
        <v>78</v>
      </c>
      <c r="CY4" s="79"/>
      <c r="CZ4" s="79"/>
      <c r="DA4" s="79"/>
      <c r="DB4" s="79"/>
      <c r="DC4" s="79"/>
      <c r="DD4" s="79"/>
      <c r="DE4" s="79"/>
      <c r="DF4" s="79"/>
      <c r="DG4" s="79"/>
      <c r="DH4" s="79"/>
      <c r="DI4" s="79" t="s">
        <v>79</v>
      </c>
      <c r="DJ4" s="79"/>
      <c r="DK4" s="79"/>
      <c r="DL4" s="79"/>
      <c r="DM4" s="79"/>
      <c r="DN4" s="79"/>
      <c r="DO4" s="79"/>
      <c r="DP4" s="79"/>
      <c r="DQ4" s="79"/>
      <c r="DR4" s="79"/>
      <c r="DS4" s="79"/>
      <c r="DT4" s="79" t="s">
        <v>80</v>
      </c>
      <c r="DU4" s="79"/>
      <c r="DV4" s="79"/>
      <c r="DW4" s="79"/>
      <c r="DX4" s="79"/>
      <c r="DY4" s="79"/>
      <c r="DZ4" s="79"/>
      <c r="EA4" s="79"/>
      <c r="EB4" s="79"/>
      <c r="EC4" s="79"/>
      <c r="ED4" s="79"/>
      <c r="EE4" s="79" t="s">
        <v>81</v>
      </c>
      <c r="EF4" s="79"/>
      <c r="EG4" s="79"/>
      <c r="EH4" s="79"/>
      <c r="EI4" s="79"/>
      <c r="EJ4" s="79"/>
      <c r="EK4" s="79"/>
      <c r="EL4" s="79"/>
      <c r="EM4" s="79"/>
      <c r="EN4" s="79"/>
      <c r="EO4" s="79"/>
    </row>
    <row r="5" spans="1:145">
      <c r="A5" s="59" t="s">
        <v>82</v>
      </c>
      <c r="B5" s="63"/>
      <c r="C5" s="63"/>
      <c r="D5" s="63"/>
      <c r="E5" s="63"/>
      <c r="F5" s="63"/>
      <c r="G5" s="63"/>
      <c r="H5" s="69" t="s">
        <v>83</v>
      </c>
      <c r="I5" s="69" t="s">
        <v>84</v>
      </c>
      <c r="J5" s="69" t="s">
        <v>85</v>
      </c>
      <c r="K5" s="69" t="s">
        <v>86</v>
      </c>
      <c r="L5" s="69" t="s">
        <v>87</v>
      </c>
      <c r="M5" s="69" t="s">
        <v>13</v>
      </c>
      <c r="N5" s="69" t="s">
        <v>3</v>
      </c>
      <c r="O5" s="69" t="s">
        <v>88</v>
      </c>
      <c r="P5" s="69" t="s">
        <v>89</v>
      </c>
      <c r="Q5" s="69" t="s">
        <v>90</v>
      </c>
      <c r="R5" s="69" t="s">
        <v>91</v>
      </c>
      <c r="S5" s="69" t="s">
        <v>66</v>
      </c>
      <c r="T5" s="69" t="s">
        <v>92</v>
      </c>
      <c r="U5" s="69" t="s">
        <v>93</v>
      </c>
      <c r="V5" s="69" t="s">
        <v>94</v>
      </c>
      <c r="W5" s="69" t="s">
        <v>95</v>
      </c>
      <c r="X5" s="69" t="s">
        <v>96</v>
      </c>
      <c r="Y5" s="69" t="s">
        <v>35</v>
      </c>
      <c r="Z5" s="69" t="s">
        <v>97</v>
      </c>
      <c r="AA5" s="69" t="s">
        <v>98</v>
      </c>
      <c r="AB5" s="69" t="s">
        <v>99</v>
      </c>
      <c r="AC5" s="69" t="s">
        <v>100</v>
      </c>
      <c r="AD5" s="69" t="s">
        <v>101</v>
      </c>
      <c r="AE5" s="69" t="s">
        <v>102</v>
      </c>
      <c r="AF5" s="69" t="s">
        <v>103</v>
      </c>
      <c r="AG5" s="69" t="s">
        <v>104</v>
      </c>
      <c r="AH5" s="69" t="s">
        <v>105</v>
      </c>
      <c r="AI5" s="69" t="s">
        <v>7</v>
      </c>
      <c r="AJ5" s="69" t="s">
        <v>35</v>
      </c>
      <c r="AK5" s="69" t="s">
        <v>97</v>
      </c>
      <c r="AL5" s="69" t="s">
        <v>98</v>
      </c>
      <c r="AM5" s="69" t="s">
        <v>99</v>
      </c>
      <c r="AN5" s="69" t="s">
        <v>100</v>
      </c>
      <c r="AO5" s="69" t="s">
        <v>101</v>
      </c>
      <c r="AP5" s="69" t="s">
        <v>102</v>
      </c>
      <c r="AQ5" s="69" t="s">
        <v>103</v>
      </c>
      <c r="AR5" s="69" t="s">
        <v>104</v>
      </c>
      <c r="AS5" s="69" t="s">
        <v>105</v>
      </c>
      <c r="AT5" s="69" t="s">
        <v>106</v>
      </c>
      <c r="AU5" s="69" t="s">
        <v>35</v>
      </c>
      <c r="AV5" s="69" t="s">
        <v>97</v>
      </c>
      <c r="AW5" s="69" t="s">
        <v>98</v>
      </c>
      <c r="AX5" s="69" t="s">
        <v>99</v>
      </c>
      <c r="AY5" s="69" t="s">
        <v>100</v>
      </c>
      <c r="AZ5" s="69" t="s">
        <v>101</v>
      </c>
      <c r="BA5" s="69" t="s">
        <v>102</v>
      </c>
      <c r="BB5" s="69" t="s">
        <v>103</v>
      </c>
      <c r="BC5" s="69" t="s">
        <v>104</v>
      </c>
      <c r="BD5" s="69" t="s">
        <v>105</v>
      </c>
      <c r="BE5" s="69" t="s">
        <v>106</v>
      </c>
      <c r="BF5" s="69" t="s">
        <v>35</v>
      </c>
      <c r="BG5" s="69" t="s">
        <v>97</v>
      </c>
      <c r="BH5" s="69" t="s">
        <v>98</v>
      </c>
      <c r="BI5" s="69" t="s">
        <v>99</v>
      </c>
      <c r="BJ5" s="69" t="s">
        <v>100</v>
      </c>
      <c r="BK5" s="69" t="s">
        <v>101</v>
      </c>
      <c r="BL5" s="69" t="s">
        <v>102</v>
      </c>
      <c r="BM5" s="69" t="s">
        <v>103</v>
      </c>
      <c r="BN5" s="69" t="s">
        <v>104</v>
      </c>
      <c r="BO5" s="69" t="s">
        <v>105</v>
      </c>
      <c r="BP5" s="69" t="s">
        <v>106</v>
      </c>
      <c r="BQ5" s="69" t="s">
        <v>35</v>
      </c>
      <c r="BR5" s="69" t="s">
        <v>97</v>
      </c>
      <c r="BS5" s="69" t="s">
        <v>98</v>
      </c>
      <c r="BT5" s="69" t="s">
        <v>99</v>
      </c>
      <c r="BU5" s="69" t="s">
        <v>100</v>
      </c>
      <c r="BV5" s="69" t="s">
        <v>101</v>
      </c>
      <c r="BW5" s="69" t="s">
        <v>102</v>
      </c>
      <c r="BX5" s="69" t="s">
        <v>103</v>
      </c>
      <c r="BY5" s="69" t="s">
        <v>104</v>
      </c>
      <c r="BZ5" s="69" t="s">
        <v>105</v>
      </c>
      <c r="CA5" s="69" t="s">
        <v>106</v>
      </c>
      <c r="CB5" s="69" t="s">
        <v>35</v>
      </c>
      <c r="CC5" s="69" t="s">
        <v>97</v>
      </c>
      <c r="CD5" s="69" t="s">
        <v>98</v>
      </c>
      <c r="CE5" s="69" t="s">
        <v>99</v>
      </c>
      <c r="CF5" s="69" t="s">
        <v>100</v>
      </c>
      <c r="CG5" s="69" t="s">
        <v>101</v>
      </c>
      <c r="CH5" s="69" t="s">
        <v>102</v>
      </c>
      <c r="CI5" s="69" t="s">
        <v>103</v>
      </c>
      <c r="CJ5" s="69" t="s">
        <v>104</v>
      </c>
      <c r="CK5" s="69" t="s">
        <v>105</v>
      </c>
      <c r="CL5" s="69" t="s">
        <v>106</v>
      </c>
      <c r="CM5" s="69" t="s">
        <v>35</v>
      </c>
      <c r="CN5" s="69" t="s">
        <v>97</v>
      </c>
      <c r="CO5" s="69" t="s">
        <v>98</v>
      </c>
      <c r="CP5" s="69" t="s">
        <v>99</v>
      </c>
      <c r="CQ5" s="69" t="s">
        <v>100</v>
      </c>
      <c r="CR5" s="69" t="s">
        <v>101</v>
      </c>
      <c r="CS5" s="69" t="s">
        <v>102</v>
      </c>
      <c r="CT5" s="69" t="s">
        <v>103</v>
      </c>
      <c r="CU5" s="69" t="s">
        <v>104</v>
      </c>
      <c r="CV5" s="69" t="s">
        <v>105</v>
      </c>
      <c r="CW5" s="69" t="s">
        <v>106</v>
      </c>
      <c r="CX5" s="69" t="s">
        <v>35</v>
      </c>
      <c r="CY5" s="69" t="s">
        <v>97</v>
      </c>
      <c r="CZ5" s="69" t="s">
        <v>98</v>
      </c>
      <c r="DA5" s="69" t="s">
        <v>99</v>
      </c>
      <c r="DB5" s="69" t="s">
        <v>100</v>
      </c>
      <c r="DC5" s="69" t="s">
        <v>101</v>
      </c>
      <c r="DD5" s="69" t="s">
        <v>102</v>
      </c>
      <c r="DE5" s="69" t="s">
        <v>103</v>
      </c>
      <c r="DF5" s="69" t="s">
        <v>104</v>
      </c>
      <c r="DG5" s="69" t="s">
        <v>105</v>
      </c>
      <c r="DH5" s="69" t="s">
        <v>106</v>
      </c>
      <c r="DI5" s="69" t="s">
        <v>35</v>
      </c>
      <c r="DJ5" s="69" t="s">
        <v>97</v>
      </c>
      <c r="DK5" s="69" t="s">
        <v>98</v>
      </c>
      <c r="DL5" s="69" t="s">
        <v>99</v>
      </c>
      <c r="DM5" s="69" t="s">
        <v>100</v>
      </c>
      <c r="DN5" s="69" t="s">
        <v>101</v>
      </c>
      <c r="DO5" s="69" t="s">
        <v>102</v>
      </c>
      <c r="DP5" s="69" t="s">
        <v>103</v>
      </c>
      <c r="DQ5" s="69" t="s">
        <v>104</v>
      </c>
      <c r="DR5" s="69" t="s">
        <v>105</v>
      </c>
      <c r="DS5" s="69" t="s">
        <v>106</v>
      </c>
      <c r="DT5" s="69" t="s">
        <v>35</v>
      </c>
      <c r="DU5" s="69" t="s">
        <v>97</v>
      </c>
      <c r="DV5" s="69" t="s">
        <v>98</v>
      </c>
      <c r="DW5" s="69" t="s">
        <v>99</v>
      </c>
      <c r="DX5" s="69" t="s">
        <v>100</v>
      </c>
      <c r="DY5" s="69" t="s">
        <v>101</v>
      </c>
      <c r="DZ5" s="69" t="s">
        <v>102</v>
      </c>
      <c r="EA5" s="69" t="s">
        <v>103</v>
      </c>
      <c r="EB5" s="69" t="s">
        <v>104</v>
      </c>
      <c r="EC5" s="69" t="s">
        <v>105</v>
      </c>
      <c r="ED5" s="69" t="s">
        <v>106</v>
      </c>
      <c r="EE5" s="69" t="s">
        <v>35</v>
      </c>
      <c r="EF5" s="69" t="s">
        <v>97</v>
      </c>
      <c r="EG5" s="69" t="s">
        <v>98</v>
      </c>
      <c r="EH5" s="69" t="s">
        <v>99</v>
      </c>
      <c r="EI5" s="69" t="s">
        <v>100</v>
      </c>
      <c r="EJ5" s="69" t="s">
        <v>101</v>
      </c>
      <c r="EK5" s="69" t="s">
        <v>102</v>
      </c>
      <c r="EL5" s="69" t="s">
        <v>103</v>
      </c>
      <c r="EM5" s="69" t="s">
        <v>104</v>
      </c>
      <c r="EN5" s="69" t="s">
        <v>105</v>
      </c>
      <c r="EO5" s="69" t="s">
        <v>106</v>
      </c>
    </row>
    <row r="6" spans="1:145" s="58" customFormat="1">
      <c r="A6" s="59" t="s">
        <v>107</v>
      </c>
      <c r="B6" s="64">
        <f t="shared" ref="B6:X6" si="1">B7</f>
        <v>2017</v>
      </c>
      <c r="C6" s="64">
        <f t="shared" si="1"/>
        <v>162086</v>
      </c>
      <c r="D6" s="64">
        <f t="shared" si="1"/>
        <v>47</v>
      </c>
      <c r="E6" s="64">
        <f t="shared" si="1"/>
        <v>17</v>
      </c>
      <c r="F6" s="64">
        <f t="shared" si="1"/>
        <v>4</v>
      </c>
      <c r="G6" s="64">
        <f t="shared" si="1"/>
        <v>0</v>
      </c>
      <c r="H6" s="64" t="str">
        <f t="shared" si="1"/>
        <v>富山県　砺波市</v>
      </c>
      <c r="I6" s="64" t="str">
        <f t="shared" si="1"/>
        <v>法非適用</v>
      </c>
      <c r="J6" s="64" t="str">
        <f t="shared" si="1"/>
        <v>下水道事業</v>
      </c>
      <c r="K6" s="64" t="str">
        <f t="shared" si="1"/>
        <v>特定環境保全公共下水道</v>
      </c>
      <c r="L6" s="64" t="str">
        <f t="shared" si="1"/>
        <v>D2</v>
      </c>
      <c r="M6" s="64" t="str">
        <f t="shared" si="1"/>
        <v>非設置</v>
      </c>
      <c r="N6" s="72" t="str">
        <f t="shared" si="1"/>
        <v>-</v>
      </c>
      <c r="O6" s="72" t="str">
        <f t="shared" si="1"/>
        <v>該当数値なし</v>
      </c>
      <c r="P6" s="72">
        <f t="shared" si="1"/>
        <v>40</v>
      </c>
      <c r="Q6" s="72">
        <f t="shared" si="1"/>
        <v>88.14</v>
      </c>
      <c r="R6" s="72">
        <f t="shared" si="1"/>
        <v>3240</v>
      </c>
      <c r="S6" s="72">
        <f t="shared" si="1"/>
        <v>48840</v>
      </c>
      <c r="T6" s="72">
        <f t="shared" si="1"/>
        <v>127.03</v>
      </c>
      <c r="U6" s="72">
        <f t="shared" si="1"/>
        <v>384.48</v>
      </c>
      <c r="V6" s="72">
        <f t="shared" si="1"/>
        <v>19466</v>
      </c>
      <c r="W6" s="72">
        <f t="shared" si="1"/>
        <v>6.49</v>
      </c>
      <c r="X6" s="72">
        <f t="shared" si="1"/>
        <v>2999.38</v>
      </c>
      <c r="Y6" s="80">
        <f t="shared" ref="Y6:AH6" si="2">IF(Y7="",NA(),Y7)</f>
        <v>86.22</v>
      </c>
      <c r="Z6" s="80">
        <f t="shared" si="2"/>
        <v>82.17</v>
      </c>
      <c r="AA6" s="80">
        <f t="shared" si="2"/>
        <v>82.24</v>
      </c>
      <c r="AB6" s="80">
        <f t="shared" si="2"/>
        <v>91.18</v>
      </c>
      <c r="AC6" s="80">
        <f t="shared" si="2"/>
        <v>87.09</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2049.2199999999998</v>
      </c>
      <c r="BG6" s="80">
        <f t="shared" si="5"/>
        <v>1860.67</v>
      </c>
      <c r="BH6" s="80">
        <f t="shared" si="5"/>
        <v>1818.55</v>
      </c>
      <c r="BI6" s="80">
        <f t="shared" si="5"/>
        <v>1718.49</v>
      </c>
      <c r="BJ6" s="80">
        <f t="shared" si="5"/>
        <v>1636.16</v>
      </c>
      <c r="BK6" s="80">
        <f t="shared" si="5"/>
        <v>1569.13</v>
      </c>
      <c r="BL6" s="80">
        <f t="shared" si="5"/>
        <v>1436</v>
      </c>
      <c r="BM6" s="80">
        <f t="shared" si="5"/>
        <v>1434.89</v>
      </c>
      <c r="BN6" s="80">
        <f t="shared" si="5"/>
        <v>1298.9100000000001</v>
      </c>
      <c r="BO6" s="80">
        <f t="shared" si="5"/>
        <v>1243.71</v>
      </c>
      <c r="BP6" s="72" t="str">
        <f>IF(BP7="","",IF(BP7="-","【-】","【"&amp;SUBSTITUTE(TEXT(BP7,"#,##0.00"),"-","△")&amp;"】"))</f>
        <v>【1,225.44】</v>
      </c>
      <c r="BQ6" s="80">
        <f t="shared" ref="BQ6:BZ6" si="6">IF(BQ7="",NA(),BQ7)</f>
        <v>66.55</v>
      </c>
      <c r="BR6" s="80">
        <f t="shared" si="6"/>
        <v>67.010000000000005</v>
      </c>
      <c r="BS6" s="80">
        <f t="shared" si="6"/>
        <v>75.62</v>
      </c>
      <c r="BT6" s="80">
        <f t="shared" si="6"/>
        <v>90.77</v>
      </c>
      <c r="BU6" s="80">
        <f t="shared" si="6"/>
        <v>84.36</v>
      </c>
      <c r="BV6" s="80">
        <f t="shared" si="6"/>
        <v>64.63</v>
      </c>
      <c r="BW6" s="80">
        <f t="shared" si="6"/>
        <v>66.56</v>
      </c>
      <c r="BX6" s="80">
        <f t="shared" si="6"/>
        <v>66.22</v>
      </c>
      <c r="BY6" s="80">
        <f t="shared" si="6"/>
        <v>69.87</v>
      </c>
      <c r="BZ6" s="80">
        <f t="shared" si="6"/>
        <v>74.3</v>
      </c>
      <c r="CA6" s="72" t="str">
        <f>IF(CA7="","",IF(CA7="-","【-】","【"&amp;SUBSTITUTE(TEXT(CA7,"#,##0.00"),"-","△")&amp;"】"))</f>
        <v>【75.58】</v>
      </c>
      <c r="CB6" s="80">
        <f t="shared" ref="CB6:CK6" si="7">IF(CB7="",NA(),CB7)</f>
        <v>247.4</v>
      </c>
      <c r="CC6" s="80">
        <f t="shared" si="7"/>
        <v>251.28</v>
      </c>
      <c r="CD6" s="80">
        <f t="shared" si="7"/>
        <v>225.54</v>
      </c>
      <c r="CE6" s="80">
        <f t="shared" si="7"/>
        <v>187.96</v>
      </c>
      <c r="CF6" s="80">
        <f t="shared" si="7"/>
        <v>202.21</v>
      </c>
      <c r="CG6" s="80">
        <f t="shared" si="7"/>
        <v>245.75</v>
      </c>
      <c r="CH6" s="80">
        <f t="shared" si="7"/>
        <v>244.29</v>
      </c>
      <c r="CI6" s="80">
        <f t="shared" si="7"/>
        <v>246.72</v>
      </c>
      <c r="CJ6" s="80">
        <f t="shared" si="7"/>
        <v>234.96</v>
      </c>
      <c r="CK6" s="80">
        <f t="shared" si="7"/>
        <v>221.81</v>
      </c>
      <c r="CL6" s="72" t="str">
        <f>IF(CL7="","",IF(CL7="-","【-】","【"&amp;SUBSTITUTE(TEXT(CL7,"#,##0.00"),"-","△")&amp;"】"))</f>
        <v>【215.23】</v>
      </c>
      <c r="CM6" s="80" t="str">
        <f t="shared" ref="CM6:CV6" si="8">IF(CM7="",NA(),CM7)</f>
        <v>-</v>
      </c>
      <c r="CN6" s="80" t="str">
        <f t="shared" si="8"/>
        <v>-</v>
      </c>
      <c r="CO6" s="80" t="str">
        <f t="shared" si="8"/>
        <v>-</v>
      </c>
      <c r="CP6" s="80" t="str">
        <f t="shared" si="8"/>
        <v>-</v>
      </c>
      <c r="CQ6" s="80" t="str">
        <f t="shared" si="8"/>
        <v>-</v>
      </c>
      <c r="CR6" s="80">
        <f t="shared" si="8"/>
        <v>43.65</v>
      </c>
      <c r="CS6" s="80">
        <f t="shared" si="8"/>
        <v>43.58</v>
      </c>
      <c r="CT6" s="80">
        <f t="shared" si="8"/>
        <v>41.35</v>
      </c>
      <c r="CU6" s="80">
        <f t="shared" si="8"/>
        <v>42.9</v>
      </c>
      <c r="CV6" s="80">
        <f t="shared" si="8"/>
        <v>43.36</v>
      </c>
      <c r="CW6" s="72" t="str">
        <f>IF(CW7="","",IF(CW7="-","【-】","【"&amp;SUBSTITUTE(TEXT(CW7,"#,##0.00"),"-","△")&amp;"】"))</f>
        <v>【42.66】</v>
      </c>
      <c r="CX6" s="80">
        <f t="shared" ref="CX6:DG6" si="9">IF(CX7="",NA(),CX7)</f>
        <v>82.83</v>
      </c>
      <c r="CY6" s="80">
        <f t="shared" si="9"/>
        <v>83.02</v>
      </c>
      <c r="CZ6" s="80">
        <f t="shared" si="9"/>
        <v>83.8</v>
      </c>
      <c r="DA6" s="80">
        <f t="shared" si="9"/>
        <v>83.21</v>
      </c>
      <c r="DB6" s="80">
        <f t="shared" si="9"/>
        <v>82.54</v>
      </c>
      <c r="DC6" s="80">
        <f t="shared" si="9"/>
        <v>82.2</v>
      </c>
      <c r="DD6" s="80">
        <f t="shared" si="9"/>
        <v>82.35</v>
      </c>
      <c r="DE6" s="80">
        <f t="shared" si="9"/>
        <v>82.9</v>
      </c>
      <c r="DF6" s="80">
        <f t="shared" si="9"/>
        <v>83.5</v>
      </c>
      <c r="DG6" s="80">
        <f t="shared" si="9"/>
        <v>83.06</v>
      </c>
      <c r="DH6" s="72" t="str">
        <f>IF(DH7="","",IF(DH7="-","【-】","【"&amp;SUBSTITUTE(TEXT(DH7,"#,##0.00"),"-","△")&amp;"】"))</f>
        <v>【82.67】</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5.e-002</v>
      </c>
      <c r="EK6" s="80">
        <f t="shared" si="12"/>
        <v>4.e-002</v>
      </c>
      <c r="EL6" s="80">
        <f t="shared" si="12"/>
        <v>7.0000000000000007e-002</v>
      </c>
      <c r="EM6" s="80">
        <f t="shared" si="12"/>
        <v>9.e-002</v>
      </c>
      <c r="EN6" s="80">
        <f t="shared" si="12"/>
        <v>9.e-002</v>
      </c>
      <c r="EO6" s="72" t="str">
        <f>IF(EO7="","",IF(EO7="-","【-】","【"&amp;SUBSTITUTE(TEXT(EO7,"#,##0.00"),"-","△")&amp;"】"))</f>
        <v>【0.10】</v>
      </c>
    </row>
    <row r="7" spans="1:145" s="58" customFormat="1">
      <c r="A7" s="59"/>
      <c r="B7" s="65">
        <v>2017</v>
      </c>
      <c r="C7" s="65">
        <v>162086</v>
      </c>
      <c r="D7" s="65">
        <v>47</v>
      </c>
      <c r="E7" s="65">
        <v>17</v>
      </c>
      <c r="F7" s="65">
        <v>4</v>
      </c>
      <c r="G7" s="65">
        <v>0</v>
      </c>
      <c r="H7" s="65" t="s">
        <v>108</v>
      </c>
      <c r="I7" s="65" t="s">
        <v>109</v>
      </c>
      <c r="J7" s="65" t="s">
        <v>110</v>
      </c>
      <c r="K7" s="65" t="s">
        <v>111</v>
      </c>
      <c r="L7" s="65" t="s">
        <v>112</v>
      </c>
      <c r="M7" s="65" t="s">
        <v>113</v>
      </c>
      <c r="N7" s="73" t="s">
        <v>63</v>
      </c>
      <c r="O7" s="73" t="s">
        <v>114</v>
      </c>
      <c r="P7" s="73">
        <v>40</v>
      </c>
      <c r="Q7" s="73">
        <v>88.14</v>
      </c>
      <c r="R7" s="73">
        <v>3240</v>
      </c>
      <c r="S7" s="73">
        <v>48840</v>
      </c>
      <c r="T7" s="73">
        <v>127.03</v>
      </c>
      <c r="U7" s="73">
        <v>384.48</v>
      </c>
      <c r="V7" s="73">
        <v>19466</v>
      </c>
      <c r="W7" s="73">
        <v>6.49</v>
      </c>
      <c r="X7" s="73">
        <v>2999.38</v>
      </c>
      <c r="Y7" s="73">
        <v>86.22</v>
      </c>
      <c r="Z7" s="73">
        <v>82.17</v>
      </c>
      <c r="AA7" s="73">
        <v>82.24</v>
      </c>
      <c r="AB7" s="73">
        <v>91.18</v>
      </c>
      <c r="AC7" s="73">
        <v>87.09</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2049.2199999999998</v>
      </c>
      <c r="BG7" s="73">
        <v>1860.67</v>
      </c>
      <c r="BH7" s="73">
        <v>1818.55</v>
      </c>
      <c r="BI7" s="73">
        <v>1718.49</v>
      </c>
      <c r="BJ7" s="73">
        <v>1636.16</v>
      </c>
      <c r="BK7" s="73">
        <v>1569.13</v>
      </c>
      <c r="BL7" s="73">
        <v>1436</v>
      </c>
      <c r="BM7" s="73">
        <v>1434.89</v>
      </c>
      <c r="BN7" s="73">
        <v>1298.9100000000001</v>
      </c>
      <c r="BO7" s="73">
        <v>1243.71</v>
      </c>
      <c r="BP7" s="73">
        <v>1225.44</v>
      </c>
      <c r="BQ7" s="73">
        <v>66.55</v>
      </c>
      <c r="BR7" s="73">
        <v>67.010000000000005</v>
      </c>
      <c r="BS7" s="73">
        <v>75.62</v>
      </c>
      <c r="BT7" s="73">
        <v>90.77</v>
      </c>
      <c r="BU7" s="73">
        <v>84.36</v>
      </c>
      <c r="BV7" s="73">
        <v>64.63</v>
      </c>
      <c r="BW7" s="73">
        <v>66.56</v>
      </c>
      <c r="BX7" s="73">
        <v>66.22</v>
      </c>
      <c r="BY7" s="73">
        <v>69.87</v>
      </c>
      <c r="BZ7" s="73">
        <v>74.3</v>
      </c>
      <c r="CA7" s="73">
        <v>75.58</v>
      </c>
      <c r="CB7" s="73">
        <v>247.4</v>
      </c>
      <c r="CC7" s="73">
        <v>251.28</v>
      </c>
      <c r="CD7" s="73">
        <v>225.54</v>
      </c>
      <c r="CE7" s="73">
        <v>187.96</v>
      </c>
      <c r="CF7" s="73">
        <v>202.21</v>
      </c>
      <c r="CG7" s="73">
        <v>245.75</v>
      </c>
      <c r="CH7" s="73">
        <v>244.29</v>
      </c>
      <c r="CI7" s="73">
        <v>246.72</v>
      </c>
      <c r="CJ7" s="73">
        <v>234.96</v>
      </c>
      <c r="CK7" s="73">
        <v>221.81</v>
      </c>
      <c r="CL7" s="73">
        <v>215.23</v>
      </c>
      <c r="CM7" s="73" t="s">
        <v>63</v>
      </c>
      <c r="CN7" s="73" t="s">
        <v>63</v>
      </c>
      <c r="CO7" s="73" t="s">
        <v>63</v>
      </c>
      <c r="CP7" s="73" t="s">
        <v>63</v>
      </c>
      <c r="CQ7" s="73" t="s">
        <v>63</v>
      </c>
      <c r="CR7" s="73">
        <v>43.65</v>
      </c>
      <c r="CS7" s="73">
        <v>43.58</v>
      </c>
      <c r="CT7" s="73">
        <v>41.35</v>
      </c>
      <c r="CU7" s="73">
        <v>42.9</v>
      </c>
      <c r="CV7" s="73">
        <v>43.36</v>
      </c>
      <c r="CW7" s="73">
        <v>42.66</v>
      </c>
      <c r="CX7" s="73">
        <v>82.83</v>
      </c>
      <c r="CY7" s="73">
        <v>83.02</v>
      </c>
      <c r="CZ7" s="73">
        <v>83.8</v>
      </c>
      <c r="DA7" s="73">
        <v>83.21</v>
      </c>
      <c r="DB7" s="73">
        <v>82.54</v>
      </c>
      <c r="DC7" s="73">
        <v>82.2</v>
      </c>
      <c r="DD7" s="73">
        <v>82.35</v>
      </c>
      <c r="DE7" s="73">
        <v>82.9</v>
      </c>
      <c r="DF7" s="73">
        <v>83.5</v>
      </c>
      <c r="DG7" s="73">
        <v>83.06</v>
      </c>
      <c r="DH7" s="73">
        <v>82.67</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5.e-002</v>
      </c>
      <c r="EK7" s="73">
        <v>4.e-002</v>
      </c>
      <c r="EL7" s="73">
        <v>7.0000000000000007e-002</v>
      </c>
      <c r="EM7" s="73">
        <v>9.e-002</v>
      </c>
      <c r="EN7" s="73">
        <v>9.e-002</v>
      </c>
      <c r="EO7" s="73">
        <v>0.1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2018-12-03T09:13:45Z</dcterms:created>
  <dcterms:modified xsi:type="dcterms:W3CDTF">2019-02-01T07:51:19Z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2.1.6.0</vt:lpwstr>
      <vt:lpwstr>2.1.7.0</vt:lpwstr>
    </vt:vector>
  </property>
  <property fmtid="{DCFEDD21-7773-49B2-8022-6FC58DB5260B}" pid="3" name="LastSavedVersion">
    <vt:lpwstr>2.1.7.0</vt:lpwstr>
  </property>
  <property fmtid="{DCFEDD21-7773-49B2-8022-6FC58DB5260B}" pid="4" name="LastSavedDate">
    <vt:filetime>2019-02-01T07:51:19Z</vt:filetime>
  </property>
</Properties>
</file>