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Ta5bWxYdzK1zweSzL/8KhqPiO0c/1gKl5egfaahoWCGabiHsxmp1PoJpwm/LKzE85625BMw4WSbfKSzNiXrlvw==" workbookSaltValue="Pm0OGXfyOOBN4PzzLgCcUQ=="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<sst xmlns="http://schemas.openxmlformats.org/spreadsheetml/2006/main" count="245" uniqueCount="125">
  <si>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</si>
  <si>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</si>
  <si>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</si>
  <si>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</si>
  <si>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</si>
  <si>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</si>
  <si>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</si>
  <si>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</si>
  <si>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</si>
  <si>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</si>
  <si>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</si>
  <si>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</si>
  <si>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</si>
  <si>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</si>
  <si>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</si>
  <si>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</si>
  <si>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</si>
  <si>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</si>
  <si>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</si>
  <si>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</si>
  <si>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</si>
  <si>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</si>
  <si>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</si>
  <si>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</si>
  <si>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</si>
  <si>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</si>
  <si>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</si>
  <si>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</si>
  <si>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</si>
  <si>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</si>
  <si>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</si>
  <si>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</si>
  <si>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</si>
  <si>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</si>
  <si>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</si>
  <si>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</si>
  <si>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</si>
  <si>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</si>
  <si>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</si>
  <si>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</si>
  <si>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</si>
  <si>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</si>
  <si>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</si>
  <si>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</si>
  <si>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</si>
  <si>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</si>
  <si>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</si>
  <si>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</si>
  <si>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</si>
  <si>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</si>
  <si>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</si>
  <si>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</si>
  <si>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</si>
  <si>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</si>
  <si>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</si>
  <si>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</si>
  <si>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</si>
  <si>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</si>
  <si>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</si>
  <si>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</si>
  <si>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</si>
  <si>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</si>
  <si>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</si>
  <si>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</si>
  <si>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</si>
  <si>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</si>
  <si>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</si>
  <si>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</si>
  <si>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</si>
  <si>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</si>
  <si>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</si>
  <si>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</si>
  <si>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</si>
  <si>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</si>
  <si>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</si>
  <si>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</si>
  <si>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</si>
  <si>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</si>
  <si>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</si>
  <si>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</si>
  <si>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</si>
  <si>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</si>
  <si>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</si>
  <si>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</si>
  <si>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</si>
  <si>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</si>
  <si>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</si>
  <si>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</si>
  <si>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</si>
  <si>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</si>
  <si>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</si>
  <si>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</si>
  <si>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</si>
  <si>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</si>
  <si>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</si>
  <si>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</si>
  <si>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</si>
  <si>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</si>
  <si>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</si>
  <si>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</si>
  <si>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</si>
  <si>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</si>
  <si>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</si>
  <si>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</si>
  <si>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</si>
  <si>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</si>
  <si>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</si>
  <si>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</si>
  <si>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</si>
  <si>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</si>
  <si>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</si>
  <si>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</si>
  <si>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</si>
  <si>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</si>
  <si>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</si>
  <si>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</si>
  <si>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</si>
  <si>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</si>
  <si>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</si>
  <si>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</si>
  <si>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</si>
  <si>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</si>
  <si>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管路が比較的新しく耐用年数に達しているものはなく、老朽化対策は急務ではない。</t>
    <rPh sb="0" eb="2">
      <t>カンロ</t>
    </rPh>
    <rPh sb="3" eb="6">
      <t>ヒカクテキ</t>
    </rPh>
    <rPh sb="6" eb="7">
      <t>アタラ</t>
    </rPh>
    <rPh sb="9" eb="11">
      <t>タイヨウ</t>
    </rPh>
    <rPh sb="11" eb="13">
      <t>ネンスウ</t>
    </rPh>
    <rPh sb="14" eb="15">
      <t>タッ</t>
    </rPh>
    <rPh sb="25" eb="28">
      <t>ロウキュウカ</t>
    </rPh>
    <rPh sb="28" eb="30">
      <t>タイサク</t>
    </rPh>
    <rPh sb="31" eb="33">
      <t>キュウム</t>
    </rPh>
    <phoneticPr fontId="16"/>
  </si>
  <si>
    <t xml:space="preserve">平成28年度に策定した経営戦略に基づき、経営基盤の強化及び財政マネジメントの向上を図る必要がある。また、収益的収支比率、経費回収比率、企業債残高事業規模比率の水準から、適切な使用料及び投資規模の検討が必要であるが、検討に当たっては10年概成に向けた管渠整備がスタートしたばかりでもあることから、時期についてはなるべく早く、また慎重に検討する必要がある。
その他、平成22年度から未接続世帯への戸別訪問の実施や助成制度の活用を積極的に推進した結果、水洗化率の向上が図られており、引き続き収益向上施策の実施が必要である。
</t>
    <rPh sb="38" eb="40">
      <t>コウジョウ</t>
    </rPh>
    <rPh sb="43" eb="45">
      <t>ヒツヨウ</t>
    </rPh>
    <rPh sb="52" eb="55">
      <t>シュウエキテキ</t>
    </rPh>
    <rPh sb="55" eb="57">
      <t>シュウシ</t>
    </rPh>
    <rPh sb="57" eb="59">
      <t>ヒリツ</t>
    </rPh>
    <rPh sb="60" eb="62">
      <t>ケイヒ</t>
    </rPh>
    <rPh sb="62" eb="64">
      <t>カイシュウ</t>
    </rPh>
    <rPh sb="64" eb="66">
      <t>ヒリツ</t>
    </rPh>
    <rPh sb="67" eb="69">
      <t>キギョウ</t>
    </rPh>
    <rPh sb="69" eb="70">
      <t>サイ</t>
    </rPh>
    <rPh sb="70" eb="72">
      <t>ザンダカ</t>
    </rPh>
    <rPh sb="72" eb="74">
      <t>ジギョウ</t>
    </rPh>
    <rPh sb="74" eb="76">
      <t>キボ</t>
    </rPh>
    <rPh sb="76" eb="78">
      <t>ヒリツ</t>
    </rPh>
    <rPh sb="79" eb="81">
      <t>スイジュン</t>
    </rPh>
    <rPh sb="84" eb="86">
      <t>テキセツ</t>
    </rPh>
    <rPh sb="87" eb="90">
      <t>シヨウリョウ</t>
    </rPh>
    <rPh sb="90" eb="91">
      <t>オヨ</t>
    </rPh>
    <rPh sb="92" eb="94">
      <t>トウシ</t>
    </rPh>
    <rPh sb="94" eb="96">
      <t>キボ</t>
    </rPh>
    <rPh sb="97" eb="99">
      <t>ケントウ</t>
    </rPh>
    <rPh sb="100" eb="102">
      <t>ヒツヨウ</t>
    </rPh>
    <rPh sb="107" eb="109">
      <t>ケントウ</t>
    </rPh>
    <rPh sb="110" eb="111">
      <t>ア</t>
    </rPh>
    <rPh sb="117" eb="118">
      <t>ネン</t>
    </rPh>
    <rPh sb="118" eb="120">
      <t>ガイセイ</t>
    </rPh>
    <rPh sb="121" eb="122">
      <t>ム</t>
    </rPh>
    <rPh sb="124" eb="126">
      <t>カンキョ</t>
    </rPh>
    <rPh sb="126" eb="128">
      <t>セイビ</t>
    </rPh>
    <rPh sb="147" eb="149">
      <t>ジキ</t>
    </rPh>
    <rPh sb="158" eb="159">
      <t>ハヤ</t>
    </rPh>
    <rPh sb="163" eb="165">
      <t>シンチョウ</t>
    </rPh>
    <rPh sb="166" eb="168">
      <t>ケントウ</t>
    </rPh>
    <rPh sb="170" eb="172">
      <t>ヒツヨウ</t>
    </rPh>
    <rPh sb="179" eb="180">
      <t>ホカ</t>
    </rPh>
    <rPh sb="238" eb="239">
      <t>ヒ</t>
    </rPh>
    <rPh sb="240" eb="241">
      <t>ツヅ</t>
    </rPh>
    <rPh sb="242" eb="244">
      <t>シュウエキ</t>
    </rPh>
    <rPh sb="244" eb="246">
      <t>コウジョウ</t>
    </rPh>
    <rPh sb="246" eb="248">
      <t>シサク</t>
    </rPh>
    <rPh sb="249" eb="251">
      <t>ジッシ</t>
    </rPh>
    <rPh sb="252" eb="254">
      <t>ヒツヨウ</t>
    </rPh>
    <phoneticPr fontId="16"/>
  </si>
  <si>
    <t>①収益的収支比率は100％に満たない状況にあるものの、使用料収入の増もあって経費回収率は約16.91ポイント増となり改善している。他会計繰入金に依存しているため、引き続き水洗化率向上施策の推進等による使用料収入の向上及び維持管理費の削減を図る必要がある。
④企業債残高事業規模比率は186.72ポイント改善したものの、依然として類似団体平均を上回っている。使用料または水洗化率向上施策の実施による使用料収入の向上に努めると同時に、適切な使用料及び投資規模の見直しも見据え10年概成に向けた管渠整備を進めていく必要がある。
⑤⑥石動市街地が小矢部川の左岸に位置し、汚水中継ポンプ場の整備が必要であったことから建設改良費が割高となり、資本費が高額となっているため、汚水処理原価が高く、経費回収率が低い。コスト抑制のため高額となっている維持管理費の削減を図ると同時に、適切な使用料及び投資規模の見直しも見据え10年概成に向けた管渠整備を進めていく必要がある。
⑧水洗化率は類似団体平均を上回っているが、引き続き水洗化率向上の施策を実施し指標の改善につなげる。</t>
    <rPh sb="27" eb="30">
      <t>シヨウリョウ</t>
    </rPh>
    <rPh sb="30" eb="32">
      <t>シュウニュウ</t>
    </rPh>
    <rPh sb="33" eb="34">
      <t>ゾウ</t>
    </rPh>
    <rPh sb="38" eb="40">
      <t>ケイヒ</t>
    </rPh>
    <rPh sb="40" eb="42">
      <t>カイシュウ</t>
    </rPh>
    <rPh sb="42" eb="43">
      <t>リツ</t>
    </rPh>
    <rPh sb="44" eb="45">
      <t>ヤク</t>
    </rPh>
    <rPh sb="54" eb="55">
      <t>ゾウ</t>
    </rPh>
    <rPh sb="58" eb="60">
      <t>カイゼン</t>
    </rPh>
    <rPh sb="65" eb="66">
      <t>タ</t>
    </rPh>
    <rPh sb="66" eb="68">
      <t>カイケイ</t>
    </rPh>
    <rPh sb="68" eb="70">
      <t>クリイレ</t>
    </rPh>
    <rPh sb="70" eb="71">
      <t>キン</t>
    </rPh>
    <rPh sb="72" eb="74">
      <t>イゾン</t>
    </rPh>
    <rPh sb="130" eb="132">
      <t>キギョウ</t>
    </rPh>
    <rPh sb="132" eb="133">
      <t>サイ</t>
    </rPh>
    <rPh sb="133" eb="135">
      <t>ザンダカ</t>
    </rPh>
    <rPh sb="135" eb="137">
      <t>ジギョウ</t>
    </rPh>
    <rPh sb="137" eb="139">
      <t>キボ</t>
    </rPh>
    <rPh sb="139" eb="141">
      <t>ヒリツ</t>
    </rPh>
    <rPh sb="152" eb="154">
      <t>カイゼン</t>
    </rPh>
    <rPh sb="160" eb="162">
      <t>イゼン</t>
    </rPh>
    <rPh sb="165" eb="167">
      <t>ルイジ</t>
    </rPh>
    <rPh sb="167" eb="169">
      <t>ダンタイ</t>
    </rPh>
    <rPh sb="169" eb="171">
      <t>ヘイキン</t>
    </rPh>
    <rPh sb="172" eb="174">
      <t>ウワマワ</t>
    </rPh>
    <rPh sb="179" eb="182">
      <t>シヨウリョウ</t>
    </rPh>
    <rPh sb="185" eb="188">
      <t>スイセンカ</t>
    </rPh>
    <rPh sb="188" eb="189">
      <t>リツ</t>
    </rPh>
    <rPh sb="189" eb="191">
      <t>コウジョウ</t>
    </rPh>
    <rPh sb="191" eb="193">
      <t>シサク</t>
    </rPh>
    <rPh sb="194" eb="196">
      <t>ジッシ</t>
    </rPh>
    <rPh sb="199" eb="202">
      <t>シヨウリョウ</t>
    </rPh>
    <rPh sb="202" eb="204">
      <t>シュウニュウ</t>
    </rPh>
    <rPh sb="205" eb="207">
      <t>コウジョウ</t>
    </rPh>
    <rPh sb="208" eb="209">
      <t>ツト</t>
    </rPh>
    <rPh sb="212" eb="214">
      <t>ドウジ</t>
    </rPh>
    <rPh sb="379" eb="381">
      <t>ドウジ</t>
    </rPh>
    <rPh sb="465" eb="467">
      <t>ジッシ</t>
    </rPh>
    <rPh sb="468" eb="470">
      <t>シヒョウ</t>
    </rPh>
    <rPh sb="471" eb="473">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</si>
</sst>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13" fillId="0" borderId="0">
      <alignment vertical="center"/>
    </xf>
    <xf numFmtId="0" fontId="17" fillId="0" borderId="0">
      <alignment vertical="center"/>
    </xf>
    <xf numFmtId="0" fontId="17" fillId="0" borderId="0"/>
    <xf numFmtId="0" fontId="15"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DA-4DEE-8E57-275EB0FCEECE}"/>
            </c:ext>
          </c:extLst>
        </c:ser>
        <c:dLbls>
          <c:showLegendKey val="0"/>
          <c:showVal val="0"/>
          <c:showCatName val="0"/>
          <c:showSerName val="0"/>
          <c:showPercent val="0"/>
          <c:showBubbleSize val="0"/>
        </c:dLbls>
        <c:gapWidth val="150"/>
        <c:axId val="94629888"/>
        <c:axId val="9470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0.13</c:v>
                </c:pt>
              </c:numCache>
            </c:numRef>
          </c:val>
          <c:smooth val="0"/>
          <c:extLst xmlns:c16r2="http://schemas.microsoft.com/office/drawing/2015/06/chart">
            <c:ext xmlns:c16="http://schemas.microsoft.com/office/drawing/2014/chart" uri="{C3380CC4-5D6E-409C-BE32-E72D297353CC}">
              <c16:uniqueId val="{00000001-FADA-4DEE-8E57-275EB0FCEECE}"/>
            </c:ext>
          </c:extLst>
        </c:ser>
        <c:dLbls>
          <c:showLegendKey val="0"/>
          <c:showVal val="0"/>
          <c:showCatName val="0"/>
          <c:showSerName val="0"/>
          <c:showPercent val="0"/>
          <c:showBubbleSize val="0"/>
        </c:dLbls>
        <c:marker val="1"/>
        <c:smooth val="0"/>
        <c:axId val="94629888"/>
        <c:axId val="94704768"/>
      </c:lineChart>
      <c:dateAx>
        <c:axId val="94629888"/>
        <c:scaling>
          <c:orientation val="minMax"/>
        </c:scaling>
        <c:delete val="1"/>
        <c:axPos val="b"/>
        <c:numFmt formatCode="ge" sourceLinked="1"/>
        <c:majorTickMark val="none"/>
        <c:minorTickMark val="none"/>
        <c:tickLblPos val="none"/>
        <c:crossAx val="94704768"/>
        <c:crosses val="autoZero"/>
        <c:auto val="1"/>
        <c:lblOffset val="100"/>
        <c:baseTimeUnit val="years"/>
      </c:dateAx>
      <c:valAx>
        <c:axId val="9470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DD-4B56-8BCC-68FAD69C9A54}"/>
            </c:ext>
          </c:extLst>
        </c:ser>
        <c:dLbls>
          <c:showLegendKey val="0"/>
          <c:showVal val="0"/>
          <c:showCatName val="0"/>
          <c:showSerName val="0"/>
          <c:showPercent val="0"/>
          <c:showBubbleSize val="0"/>
        </c:dLbls>
        <c:gapWidth val="150"/>
        <c:axId val="116438912"/>
        <c:axId val="11644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50.24</c:v>
                </c:pt>
              </c:numCache>
            </c:numRef>
          </c:val>
          <c:smooth val="0"/>
          <c:extLst xmlns:c16r2="http://schemas.microsoft.com/office/drawing/2015/06/chart">
            <c:ext xmlns:c16="http://schemas.microsoft.com/office/drawing/2014/chart" uri="{C3380CC4-5D6E-409C-BE32-E72D297353CC}">
              <c16:uniqueId val="{00000001-0FDD-4B56-8BCC-68FAD69C9A54}"/>
            </c:ext>
          </c:extLst>
        </c:ser>
        <c:dLbls>
          <c:showLegendKey val="0"/>
          <c:showVal val="0"/>
          <c:showCatName val="0"/>
          <c:showSerName val="0"/>
          <c:showPercent val="0"/>
          <c:showBubbleSize val="0"/>
        </c:dLbls>
        <c:marker val="1"/>
        <c:smooth val="0"/>
        <c:axId val="116438912"/>
        <c:axId val="116449280"/>
      </c:lineChart>
      <c:dateAx>
        <c:axId val="116438912"/>
        <c:scaling>
          <c:orientation val="minMax"/>
        </c:scaling>
        <c:delete val="1"/>
        <c:axPos val="b"/>
        <c:numFmt formatCode="ge" sourceLinked="1"/>
        <c:majorTickMark val="none"/>
        <c:minorTickMark val="none"/>
        <c:tickLblPos val="none"/>
        <c:crossAx val="116449280"/>
        <c:crosses val="autoZero"/>
        <c:auto val="1"/>
        <c:lblOffset val="100"/>
        <c:baseTimeUnit val="years"/>
      </c:dateAx>
      <c:valAx>
        <c:axId val="1164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85.39</c:v>
                </c:pt>
                <c:pt idx="1">
                  <c:v>86.09</c:v>
                </c:pt>
                <c:pt idx="2">
                  <c:v>87.15</c:v>
                </c:pt>
                <c:pt idx="3">
                  <c:v>87.7</c:v>
                </c:pt>
                <c:pt idx="4">
                  <c:v>88.43</c:v>
                </c:pt>
              </c:numCache>
            </c:numRef>
          </c:val>
          <c:extLst xmlns:c16r2="http://schemas.microsoft.com/office/drawing/2015/06/chart">
            <c:ext xmlns:c16="http://schemas.microsoft.com/office/drawing/2014/chart" uri="{C3380CC4-5D6E-409C-BE32-E72D297353CC}">
              <c16:uniqueId val="{00000000-BF77-4068-82EB-CD1AE01966A2}"/>
            </c:ext>
          </c:extLst>
        </c:ser>
        <c:dLbls>
          <c:showLegendKey val="0"/>
          <c:showVal val="0"/>
          <c:showCatName val="0"/>
          <c:showSerName val="0"/>
          <c:showPercent val="0"/>
          <c:showBubbleSize val="0"/>
        </c:dLbls>
        <c:gapWidth val="150"/>
        <c:axId val="116480256"/>
        <c:axId val="1175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84.17</c:v>
                </c:pt>
              </c:numCache>
            </c:numRef>
          </c:val>
          <c:smooth val="0"/>
          <c:extLst xmlns:c16r2="http://schemas.microsoft.com/office/drawing/2015/06/chart">
            <c:ext xmlns:c16="http://schemas.microsoft.com/office/drawing/2014/chart" uri="{C3380CC4-5D6E-409C-BE32-E72D297353CC}">
              <c16:uniqueId val="{00000001-BF77-4068-82EB-CD1AE01966A2}"/>
            </c:ext>
          </c:extLst>
        </c:ser>
        <c:dLbls>
          <c:showLegendKey val="0"/>
          <c:showVal val="0"/>
          <c:showCatName val="0"/>
          <c:showSerName val="0"/>
          <c:showPercent val="0"/>
          <c:showBubbleSize val="0"/>
        </c:dLbls>
        <c:marker val="1"/>
        <c:smooth val="0"/>
        <c:axId val="116480256"/>
        <c:axId val="117580160"/>
      </c:lineChart>
      <c:dateAx>
        <c:axId val="116480256"/>
        <c:scaling>
          <c:orientation val="minMax"/>
        </c:scaling>
        <c:delete val="1"/>
        <c:axPos val="b"/>
        <c:numFmt formatCode="ge" sourceLinked="1"/>
        <c:majorTickMark val="none"/>
        <c:minorTickMark val="none"/>
        <c:tickLblPos val="none"/>
        <c:crossAx val="117580160"/>
        <c:crosses val="autoZero"/>
        <c:auto val="1"/>
        <c:lblOffset val="100"/>
        <c:baseTimeUnit val="years"/>
      </c:dateAx>
      <c:valAx>
        <c:axId val="1175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61.37</c:v>
                </c:pt>
                <c:pt idx="1">
                  <c:v>57.25</c:v>
                </c:pt>
                <c:pt idx="2">
                  <c:v>62.86</c:v>
                </c:pt>
                <c:pt idx="3">
                  <c:v>64.010000000000005</c:v>
                </c:pt>
                <c:pt idx="4">
                  <c:v>54.02</c:v>
                </c:pt>
              </c:numCache>
            </c:numRef>
          </c:val>
          <c:extLst xmlns:c16r2="http://schemas.microsoft.com/office/drawing/2015/06/chart">
            <c:ext xmlns:c16="http://schemas.microsoft.com/office/drawing/2014/chart" uri="{C3380CC4-5D6E-409C-BE32-E72D297353CC}">
              <c16:uniqueId val="{00000000-0A09-4166-960C-A33CBD09F2B9}"/>
            </c:ext>
          </c:extLst>
        </c:ser>
        <c:dLbls>
          <c:showLegendKey val="0"/>
          <c:showVal val="0"/>
          <c:showCatName val="0"/>
          <c:showSerName val="0"/>
          <c:showPercent val="0"/>
          <c:showBubbleSize val="0"/>
        </c:dLbls>
        <c:gapWidth val="150"/>
        <c:axId val="95897472"/>
        <c:axId val="997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09-4166-960C-A33CBD09F2B9}"/>
            </c:ext>
          </c:extLst>
        </c:ser>
        <c:dLbls>
          <c:showLegendKey val="0"/>
          <c:showVal val="0"/>
          <c:showCatName val="0"/>
          <c:showSerName val="0"/>
          <c:showPercent val="0"/>
          <c:showBubbleSize val="0"/>
        </c:dLbls>
        <c:marker val="1"/>
        <c:smooth val="0"/>
        <c:axId val="95897472"/>
        <c:axId val="99755520"/>
      </c:lineChart>
      <c:dateAx>
        <c:axId val="95897472"/>
        <c:scaling>
          <c:orientation val="minMax"/>
        </c:scaling>
        <c:delete val="1"/>
        <c:axPos val="b"/>
        <c:numFmt formatCode="ge" sourceLinked="1"/>
        <c:majorTickMark val="none"/>
        <c:minorTickMark val="none"/>
        <c:tickLblPos val="none"/>
        <c:crossAx val="99755520"/>
        <c:crosses val="autoZero"/>
        <c:auto val="1"/>
        <c:lblOffset val="100"/>
        <c:baseTimeUnit val="years"/>
      </c:dateAx>
      <c:valAx>
        <c:axId val="997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B9-44F7-87D8-0C5C3BED8294}"/>
            </c:ext>
          </c:extLst>
        </c:ser>
        <c:dLbls>
          <c:showLegendKey val="0"/>
          <c:showVal val="0"/>
          <c:showCatName val="0"/>
          <c:showSerName val="0"/>
          <c:showPercent val="0"/>
          <c:showBubbleSize val="0"/>
        </c:dLbls>
        <c:gapWidth val="150"/>
        <c:axId val="114736128"/>
        <c:axId val="1147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B9-44F7-87D8-0C5C3BED8294}"/>
            </c:ext>
          </c:extLst>
        </c:ser>
        <c:dLbls>
          <c:showLegendKey val="0"/>
          <c:showVal val="0"/>
          <c:showCatName val="0"/>
          <c:showSerName val="0"/>
          <c:showPercent val="0"/>
          <c:showBubbleSize val="0"/>
        </c:dLbls>
        <c:marker val="1"/>
        <c:smooth val="0"/>
        <c:axId val="114736128"/>
        <c:axId val="114762880"/>
      </c:lineChart>
      <c:dateAx>
        <c:axId val="114736128"/>
        <c:scaling>
          <c:orientation val="minMax"/>
        </c:scaling>
        <c:delete val="1"/>
        <c:axPos val="b"/>
        <c:numFmt formatCode="ge" sourceLinked="1"/>
        <c:majorTickMark val="none"/>
        <c:minorTickMark val="none"/>
        <c:tickLblPos val="none"/>
        <c:crossAx val="114762880"/>
        <c:crosses val="autoZero"/>
        <c:auto val="1"/>
        <c:lblOffset val="100"/>
        <c:baseTimeUnit val="years"/>
      </c:dateAx>
      <c:valAx>
        <c:axId val="1147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5D-456A-A41D-D6FFEE850E56}"/>
            </c:ext>
          </c:extLst>
        </c:ser>
        <c:dLbls>
          <c:showLegendKey val="0"/>
          <c:showVal val="0"/>
          <c:showCatName val="0"/>
          <c:showSerName val="0"/>
          <c:showPercent val="0"/>
          <c:showBubbleSize val="0"/>
        </c:dLbls>
        <c:gapWidth val="150"/>
        <c:axId val="114781568"/>
        <c:axId val="1147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5D-456A-A41D-D6FFEE850E56}"/>
            </c:ext>
          </c:extLst>
        </c:ser>
        <c:dLbls>
          <c:showLegendKey val="0"/>
          <c:showVal val="0"/>
          <c:showCatName val="0"/>
          <c:showSerName val="0"/>
          <c:showPercent val="0"/>
          <c:showBubbleSize val="0"/>
        </c:dLbls>
        <c:marker val="1"/>
        <c:smooth val="0"/>
        <c:axId val="114781568"/>
        <c:axId val="114787840"/>
      </c:lineChart>
      <c:dateAx>
        <c:axId val="114781568"/>
        <c:scaling>
          <c:orientation val="minMax"/>
        </c:scaling>
        <c:delete val="1"/>
        <c:axPos val="b"/>
        <c:numFmt formatCode="ge" sourceLinked="1"/>
        <c:majorTickMark val="none"/>
        <c:minorTickMark val="none"/>
        <c:tickLblPos val="none"/>
        <c:crossAx val="114787840"/>
        <c:crosses val="autoZero"/>
        <c:auto val="1"/>
        <c:lblOffset val="100"/>
        <c:baseTimeUnit val="years"/>
      </c:dateAx>
      <c:valAx>
        <c:axId val="1147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F2-4CFA-B11C-287EB7D37DC3}"/>
            </c:ext>
          </c:extLst>
        </c:ser>
        <c:dLbls>
          <c:showLegendKey val="0"/>
          <c:showVal val="0"/>
          <c:showCatName val="0"/>
          <c:showSerName val="0"/>
          <c:showPercent val="0"/>
          <c:showBubbleSize val="0"/>
        </c:dLbls>
        <c:gapWidth val="150"/>
        <c:axId val="114884608"/>
        <c:axId val="1148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F2-4CFA-B11C-287EB7D37DC3}"/>
            </c:ext>
          </c:extLst>
        </c:ser>
        <c:dLbls>
          <c:showLegendKey val="0"/>
          <c:showVal val="0"/>
          <c:showCatName val="0"/>
          <c:showSerName val="0"/>
          <c:showPercent val="0"/>
          <c:showBubbleSize val="0"/>
        </c:dLbls>
        <c:marker val="1"/>
        <c:smooth val="0"/>
        <c:axId val="114884608"/>
        <c:axId val="114886528"/>
      </c:lineChart>
      <c:dateAx>
        <c:axId val="114884608"/>
        <c:scaling>
          <c:orientation val="minMax"/>
        </c:scaling>
        <c:delete val="1"/>
        <c:axPos val="b"/>
        <c:numFmt formatCode="ge" sourceLinked="1"/>
        <c:majorTickMark val="none"/>
        <c:minorTickMark val="none"/>
        <c:tickLblPos val="none"/>
        <c:crossAx val="114886528"/>
        <c:crosses val="autoZero"/>
        <c:auto val="1"/>
        <c:lblOffset val="100"/>
        <c:baseTimeUnit val="years"/>
      </c:dateAx>
      <c:valAx>
        <c:axId val="1148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E76-4886-BD79-FB3516215699}"/>
            </c:ext>
          </c:extLst>
        </c:ser>
        <c:dLbls>
          <c:showLegendKey val="0"/>
          <c:showVal val="0"/>
          <c:showCatName val="0"/>
          <c:showSerName val="0"/>
          <c:showPercent val="0"/>
          <c:showBubbleSize val="0"/>
        </c:dLbls>
        <c:gapWidth val="150"/>
        <c:axId val="114917760"/>
        <c:axId val="1149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E76-4886-BD79-FB3516215699}"/>
            </c:ext>
          </c:extLst>
        </c:ser>
        <c:dLbls>
          <c:showLegendKey val="0"/>
          <c:showVal val="0"/>
          <c:showCatName val="0"/>
          <c:showSerName val="0"/>
          <c:showPercent val="0"/>
          <c:showBubbleSize val="0"/>
        </c:dLbls>
        <c:marker val="1"/>
        <c:smooth val="0"/>
        <c:axId val="114917760"/>
        <c:axId val="114919680"/>
      </c:lineChart>
      <c:dateAx>
        <c:axId val="114917760"/>
        <c:scaling>
          <c:orientation val="minMax"/>
        </c:scaling>
        <c:delete val="1"/>
        <c:axPos val="b"/>
        <c:numFmt formatCode="ge" sourceLinked="1"/>
        <c:majorTickMark val="none"/>
        <c:minorTickMark val="none"/>
        <c:tickLblPos val="none"/>
        <c:crossAx val="114919680"/>
        <c:crosses val="autoZero"/>
        <c:auto val="1"/>
        <c:lblOffset val="100"/>
        <c:baseTimeUnit val="years"/>
      </c:dateAx>
      <c:valAx>
        <c:axId val="1149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2450.42</c:v>
                </c:pt>
                <c:pt idx="1">
                  <c:v>2076.75</c:v>
                </c:pt>
                <c:pt idx="2">
                  <c:v>1887.56</c:v>
                </c:pt>
                <c:pt idx="3">
                  <c:v>2148.96</c:v>
                </c:pt>
                <c:pt idx="4">
                  <c:v>1962.24</c:v>
                </c:pt>
              </c:numCache>
            </c:numRef>
          </c:val>
          <c:extLst xmlns:c16r2="http://schemas.microsoft.com/office/drawing/2015/06/chart">
            <c:ext xmlns:c16="http://schemas.microsoft.com/office/drawing/2014/chart" uri="{C3380CC4-5D6E-409C-BE32-E72D297353CC}">
              <c16:uniqueId val="{00000000-3404-45B6-85B1-71E4B7BA3643}"/>
            </c:ext>
          </c:extLst>
        </c:ser>
        <c:dLbls>
          <c:showLegendKey val="0"/>
          <c:showVal val="0"/>
          <c:showCatName val="0"/>
          <c:showSerName val="0"/>
          <c:showPercent val="0"/>
          <c:showBubbleSize val="0"/>
        </c:dLbls>
        <c:gapWidth val="150"/>
        <c:axId val="116261632"/>
        <c:axId val="11626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1124.26</c:v>
                </c:pt>
              </c:numCache>
            </c:numRef>
          </c:val>
          <c:smooth val="0"/>
          <c:extLst xmlns:c16r2="http://schemas.microsoft.com/office/drawing/2015/06/chart">
            <c:ext xmlns:c16="http://schemas.microsoft.com/office/drawing/2014/chart" uri="{C3380CC4-5D6E-409C-BE32-E72D297353CC}">
              <c16:uniqueId val="{00000001-3404-45B6-85B1-71E4B7BA3643}"/>
            </c:ext>
          </c:extLst>
        </c:ser>
        <c:dLbls>
          <c:showLegendKey val="0"/>
          <c:showVal val="0"/>
          <c:showCatName val="0"/>
          <c:showSerName val="0"/>
          <c:showPercent val="0"/>
          <c:showBubbleSize val="0"/>
        </c:dLbls>
        <c:marker val="1"/>
        <c:smooth val="0"/>
        <c:axId val="116261632"/>
        <c:axId val="116263552"/>
      </c:lineChart>
      <c:dateAx>
        <c:axId val="116261632"/>
        <c:scaling>
          <c:orientation val="minMax"/>
        </c:scaling>
        <c:delete val="1"/>
        <c:axPos val="b"/>
        <c:numFmt formatCode="ge" sourceLinked="1"/>
        <c:majorTickMark val="none"/>
        <c:minorTickMark val="none"/>
        <c:tickLblPos val="none"/>
        <c:crossAx val="116263552"/>
        <c:crosses val="autoZero"/>
        <c:auto val="1"/>
        <c:lblOffset val="100"/>
        <c:baseTimeUnit val="years"/>
      </c:dateAx>
      <c:valAx>
        <c:axId val="11626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6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32.44</c:v>
                </c:pt>
                <c:pt idx="1">
                  <c:v>62.89</c:v>
                </c:pt>
                <c:pt idx="2">
                  <c:v>54.16</c:v>
                </c:pt>
                <c:pt idx="3">
                  <c:v>58.35</c:v>
                </c:pt>
                <c:pt idx="4">
                  <c:v>75.260000000000005</c:v>
                </c:pt>
              </c:numCache>
            </c:numRef>
          </c:val>
          <c:extLst xmlns:c16r2="http://schemas.microsoft.com/office/drawing/2015/06/chart">
            <c:ext xmlns:c16="http://schemas.microsoft.com/office/drawing/2014/chart" uri="{C3380CC4-5D6E-409C-BE32-E72D297353CC}">
              <c16:uniqueId val="{00000000-C942-4F46-BE21-F94A0D9706F9}"/>
            </c:ext>
          </c:extLst>
        </c:ser>
        <c:dLbls>
          <c:showLegendKey val="0"/>
          <c:showVal val="0"/>
          <c:showCatName val="0"/>
          <c:showSerName val="0"/>
          <c:showPercent val="0"/>
          <c:showBubbleSize val="0"/>
        </c:dLbls>
        <c:gapWidth val="150"/>
        <c:axId val="116302976"/>
        <c:axId val="1163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80.58</c:v>
                </c:pt>
              </c:numCache>
            </c:numRef>
          </c:val>
          <c:smooth val="0"/>
          <c:extLst xmlns:c16r2="http://schemas.microsoft.com/office/drawing/2015/06/chart">
            <c:ext xmlns:c16="http://schemas.microsoft.com/office/drawing/2014/chart" uri="{C3380CC4-5D6E-409C-BE32-E72D297353CC}">
              <c16:uniqueId val="{00000001-C942-4F46-BE21-F94A0D9706F9}"/>
            </c:ext>
          </c:extLst>
        </c:ser>
        <c:dLbls>
          <c:showLegendKey val="0"/>
          <c:showVal val="0"/>
          <c:showCatName val="0"/>
          <c:showSerName val="0"/>
          <c:showPercent val="0"/>
          <c:showBubbleSize val="0"/>
        </c:dLbls>
        <c:marker val="1"/>
        <c:smooth val="0"/>
        <c:axId val="116302976"/>
        <c:axId val="116304896"/>
      </c:lineChart>
      <c:dateAx>
        <c:axId val="116302976"/>
        <c:scaling>
          <c:orientation val="minMax"/>
        </c:scaling>
        <c:delete val="1"/>
        <c:axPos val="b"/>
        <c:numFmt formatCode="ge" sourceLinked="1"/>
        <c:majorTickMark val="none"/>
        <c:minorTickMark val="none"/>
        <c:tickLblPos val="none"/>
        <c:crossAx val="116304896"/>
        <c:crosses val="autoZero"/>
        <c:auto val="1"/>
        <c:lblOffset val="100"/>
        <c:baseTimeUnit val="years"/>
      </c:dateAx>
      <c:valAx>
        <c:axId val="1163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532.04999999999995</c:v>
                </c:pt>
                <c:pt idx="1">
                  <c:v>276.10000000000002</c:v>
                </c:pt>
                <c:pt idx="2">
                  <c:v>323.58999999999997</c:v>
                </c:pt>
                <c:pt idx="3">
                  <c:v>300.52999999999997</c:v>
                </c:pt>
                <c:pt idx="4">
                  <c:v>233.05</c:v>
                </c:pt>
              </c:numCache>
            </c:numRef>
          </c:val>
          <c:extLst xmlns:c16r2="http://schemas.microsoft.com/office/drawing/2015/06/chart">
            <c:ext xmlns:c16="http://schemas.microsoft.com/office/drawing/2014/chart" uri="{C3380CC4-5D6E-409C-BE32-E72D297353CC}">
              <c16:uniqueId val="{00000000-4E47-4871-A10E-0A65C1770D32}"/>
            </c:ext>
          </c:extLst>
        </c:ser>
        <c:dLbls>
          <c:showLegendKey val="0"/>
          <c:showVal val="0"/>
          <c:showCatName val="0"/>
          <c:showSerName val="0"/>
          <c:showPercent val="0"/>
          <c:showBubbleSize val="0"/>
        </c:dLbls>
        <c:gapWidth val="150"/>
        <c:axId val="116409856"/>
        <c:axId val="1164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216.21</c:v>
                </c:pt>
              </c:numCache>
            </c:numRef>
          </c:val>
          <c:smooth val="0"/>
          <c:extLst xmlns:c16r2="http://schemas.microsoft.com/office/drawing/2015/06/chart">
            <c:ext xmlns:c16="http://schemas.microsoft.com/office/drawing/2014/chart" uri="{C3380CC4-5D6E-409C-BE32-E72D297353CC}">
              <c16:uniqueId val="{00000001-4E47-4871-A10E-0A65C1770D32}"/>
            </c:ext>
          </c:extLst>
        </c:ser>
        <c:dLbls>
          <c:showLegendKey val="0"/>
          <c:showVal val="0"/>
          <c:showCatName val="0"/>
          <c:showSerName val="0"/>
          <c:showPercent val="0"/>
          <c:showBubbleSize val="0"/>
        </c:dLbls>
        <c:marker val="1"/>
        <c:smooth val="0"/>
        <c:axId val="116409856"/>
        <c:axId val="116411776"/>
      </c:lineChart>
      <c:dateAx>
        <c:axId val="116409856"/>
        <c:scaling>
          <c:orientation val="minMax"/>
        </c:scaling>
        <c:delete val="1"/>
        <c:axPos val="b"/>
        <c:numFmt formatCode="ge" sourceLinked="1"/>
        <c:majorTickMark val="none"/>
        <c:minorTickMark val="none"/>
        <c:tickLblPos val="none"/>
        <c:crossAx val="116411776"/>
        <c:crosses val="autoZero"/>
        <c:auto val="1"/>
        <c:lblOffset val="100"/>
        <c:baseTimeUnit val="years"/>
      </c:dateAx>
      <c:valAx>
        <c:axId val="1164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1" zoomScale="85" zoomScaleNormal="85" workbookViewId="0">
      <pane xSplit="6510" ySplit="555" topLeftCell="T52" activePane="bottomRight"/>
      <selection activeCell="A11" sqref="A11"/>
      <selection pane="topRight" activeCell="Q11" sqref="Q11"/>
      <selection pane="bottomLeft" activeCell="A43" sqref="A43"/>
      <selection pane="bottomRight"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　小矢部市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30453</v>
      </c>
      <c r="AM8" s="49"/>
      <c r="AN8" s="49"/>
      <c r="AO8" s="49"/>
      <c r="AP8" s="49"/>
      <c r="AQ8" s="49"/>
      <c r="AR8" s="49"/>
      <c r="AS8" s="49"/>
      <c r="AT8" s="44">
        <f>データ!T6</f>
        <v>134.07</v>
      </c>
      <c r="AU8" s="44"/>
      <c r="AV8" s="44"/>
      <c r="AW8" s="44"/>
      <c r="AX8" s="44"/>
      <c r="AY8" s="44"/>
      <c r="AZ8" s="44"/>
      <c r="BA8" s="44"/>
      <c r="BB8" s="44">
        <f>データ!U6</f>
        <v>227.14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34.5</v>
      </c>
      <c r="Q10" s="44"/>
      <c r="R10" s="44"/>
      <c r="S10" s="44"/>
      <c r="T10" s="44"/>
      <c r="U10" s="44"/>
      <c r="V10" s="44"/>
      <c r="W10" s="44">
        <f>データ!Q6</f>
        <v>78.510000000000005</v>
      </c>
      <c r="X10" s="44"/>
      <c r="Y10" s="44"/>
      <c r="Z10" s="44"/>
      <c r="AA10" s="44"/>
      <c r="AB10" s="44"/>
      <c r="AC10" s="44"/>
      <c r="AD10" s="49">
        <f>データ!R6</f>
        <v>3240</v>
      </c>
      <c r="AE10" s="49"/>
      <c r="AF10" s="49"/>
      <c r="AG10" s="49"/>
      <c r="AH10" s="49"/>
      <c r="AI10" s="49"/>
      <c r="AJ10" s="49"/>
      <c r="AK10" s="2"/>
      <c r="AL10" s="49">
        <f>データ!V6</f>
        <v>10462</v>
      </c>
      <c r="AM10" s="49"/>
      <c r="AN10" s="49"/>
      <c r="AO10" s="49"/>
      <c r="AP10" s="49"/>
      <c r="AQ10" s="49"/>
      <c r="AR10" s="49"/>
      <c r="AS10" s="49"/>
      <c r="AT10" s="44">
        <f>データ!W6</f>
        <v>4.22</v>
      </c>
      <c r="AU10" s="44"/>
      <c r="AV10" s="44"/>
      <c r="AW10" s="44"/>
      <c r="AX10" s="44"/>
      <c r="AY10" s="44"/>
      <c r="AZ10" s="44"/>
      <c r="BA10" s="44"/>
      <c r="BB10" s="44">
        <f>データ!X6</f>
        <v>2479.15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AhcW9wq1f3zFPSafnCQjiH/qd9K8aCDe3gXAYEpCj6jd/PqNtCqPDg8JnzNSjzXbn0903peMx6oopSEnX8+egw==" saltValue="7OZy4lfqefLB6dh91vaNhQ=="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162094</v>
      </c>
      <c r="D6" s="32">
        <f t="shared" si="3"/>
        <v>47</v>
      </c>
      <c r="E6" s="32">
        <f t="shared" si="3"/>
        <v>17</v>
      </c>
      <c r="F6" s="32">
        <f t="shared" si="3"/>
        <v>1</v>
      </c>
      <c r="G6" s="32">
        <f t="shared" si="3"/>
        <v>0</v>
      </c>
      <c r="H6" s="32" t="str">
        <f t="shared" si="3"/>
        <v>富山県　小矢部市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34.5</v>
      </c>
      <c r="Q6" s="33">
        <f t="shared" si="3"/>
        <v>78.510000000000005</v>
      </c>
      <c r="R6" s="33">
        <f t="shared" si="3"/>
        <v>3240</v>
      </c>
      <c r="S6" s="33">
        <f t="shared" si="3"/>
        <v>30453</v>
      </c>
      <c r="T6" s="33">
        <f t="shared" si="3"/>
        <v>134.07</v>
      </c>
      <c r="U6" s="33">
        <f t="shared" si="3"/>
        <v>227.14</v>
      </c>
      <c r="V6" s="33">
        <f t="shared" si="3"/>
        <v>10462</v>
      </c>
      <c r="W6" s="33">
        <f t="shared" si="3"/>
        <v>4.22</v>
      </c>
      <c r="X6" s="33">
        <f t="shared" si="3"/>
        <v>2479.15</v>
      </c>
      <c r="Y6" s="34">
        <f>IF(Y7="",NA(),Y7)</f>
        <v>61.37</v>
      </c>
      <c r="Z6" s="34">
        <f t="shared" ref="Z6:AH6" si="4">IF(Z7="",NA(),Z7)</f>
        <v>57.25</v>
      </c>
      <c r="AA6" s="34">
        <f t="shared" si="4"/>
        <v>62.86</v>
      </c>
      <c r="AB6" s="34">
        <f t="shared" si="4"/>
        <v>64.010000000000005</v>
      </c>
      <c r="AC6" s="34">
        <f t="shared" si="4"/>
        <v>54.02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2450.42</v>
      </c>
      <c r="BG6" s="34">
        <f t="shared" ref="BG6:BO6" si="7">IF(BG7="",NA(),BG7)</f>
        <v>2076.75</v>
      </c>
      <c r="BH6" s="34">
        <f t="shared" si="7"/>
        <v>1887.56</v>
      </c>
      <c r="BI6" s="34">
        <f t="shared" si="7"/>
        <v>2148.96</v>
      </c>
      <c r="BJ6" s="34">
        <f t="shared" si="7"/>
        <v>1962.24</v>
      </c>
      <c r="BK6" s="34">
        <f t="shared" si="7"/>
        <v>1209.95</v>
      </c>
      <c r="BL6" s="34">
        <f t="shared" si="7"/>
        <v>1136.5</v>
      </c>
      <c r="BM6" s="34">
        <f t="shared" si="7"/>
        <v>1118.56</v>
      </c>
      <c r="BN6" s="34">
        <f t="shared" si="7"/>
        <v>1111.31</v>
      </c>
      <c r="BO6" s="34">
        <f t="shared" si="7"/>
        <v>1124.26</v>
      </c>
      <c r="BP6" s="33" t="str">
        <f>IF(BP7="","",IF(BP7="-","【-】","【"&amp;SUBSTITUTE(TEXT(BP7,"#,##0.00"),"-","△")&amp;"】"))</f>
        <v>【707.33】</v>
      </c>
      <c r="BQ6" s="34">
        <f>IF(BQ7="",NA(),BQ7)</f>
        <v>32.44</v>
      </c>
      <c r="BR6" s="34">
        <f t="shared" ref="BR6:BZ6" si="8">IF(BR7="",NA(),BR7)</f>
        <v>62.89</v>
      </c>
      <c r="BS6" s="34">
        <f t="shared" si="8"/>
        <v>54.16</v>
      </c>
      <c r="BT6" s="34">
        <f t="shared" si="8"/>
        <v>58.35</v>
      </c>
      <c r="BU6" s="34">
        <f t="shared" si="8"/>
        <v>75.260000000000005</v>
      </c>
      <c r="BV6" s="34">
        <f t="shared" si="8"/>
        <v>69.48</v>
      </c>
      <c r="BW6" s="34">
        <f t="shared" si="8"/>
        <v>71.650000000000006</v>
      </c>
      <c r="BX6" s="34">
        <f t="shared" si="8"/>
        <v>72.33</v>
      </c>
      <c r="BY6" s="34">
        <f t="shared" si="8"/>
        <v>75.540000000000006</v>
      </c>
      <c r="BZ6" s="34">
        <f t="shared" si="8"/>
        <v>80.58</v>
      </c>
      <c r="CA6" s="33" t="str">
        <f>IF(CA7="","",IF(CA7="-","【-】","【"&amp;SUBSTITUTE(TEXT(CA7,"#,##0.00"),"-","△")&amp;"】"))</f>
        <v>【101.26】</v>
      </c>
      <c r="CB6" s="34">
        <f>IF(CB7="",NA(),CB7)</f>
        <v>532.04999999999995</v>
      </c>
      <c r="CC6" s="34">
        <f t="shared" ref="CC6:CK6" si="9">IF(CC7="",NA(),CC7)</f>
        <v>276.10000000000002</v>
      </c>
      <c r="CD6" s="34">
        <f t="shared" si="9"/>
        <v>323.58999999999997</v>
      </c>
      <c r="CE6" s="34">
        <f t="shared" si="9"/>
        <v>300.52999999999997</v>
      </c>
      <c r="CF6" s="34">
        <f t="shared" si="9"/>
        <v>233.05</v>
      </c>
      <c r="CG6" s="34">
        <f t="shared" si="9"/>
        <v>220.67</v>
      </c>
      <c r="CH6" s="34">
        <f t="shared" si="9"/>
        <v>217.82</v>
      </c>
      <c r="CI6" s="34">
        <f t="shared" si="9"/>
        <v>215.28</v>
      </c>
      <c r="CJ6" s="34">
        <f t="shared" si="9"/>
        <v>207.96</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50.24</v>
      </c>
      <c r="CW6" s="33" t="str">
        <f>IF(CW7="","",IF(CW7="-","【-】","【"&amp;SUBSTITUTE(TEXT(CW7,"#,##0.00"),"-","△")&amp;"】"))</f>
        <v>【60.13】</v>
      </c>
      <c r="CX6" s="34">
        <f>IF(CX7="",NA(),CX7)</f>
        <v>85.39</v>
      </c>
      <c r="CY6" s="34">
        <f t="shared" ref="CY6:DG6" si="11">IF(CY7="",NA(),CY7)</f>
        <v>86.09</v>
      </c>
      <c r="CZ6" s="34">
        <f t="shared" si="11"/>
        <v>87.15</v>
      </c>
      <c r="DA6" s="34">
        <f t="shared" si="11"/>
        <v>87.7</v>
      </c>
      <c r="DB6" s="34">
        <f t="shared" si="11"/>
        <v>88.43</v>
      </c>
      <c r="DC6" s="34">
        <f t="shared" si="11"/>
        <v>84.41</v>
      </c>
      <c r="DD6" s="34">
        <f t="shared" si="11"/>
        <v>84.2</v>
      </c>
      <c r="DE6" s="34">
        <f t="shared" si="11"/>
        <v>83.8</v>
      </c>
      <c r="DF6" s="34">
        <f t="shared" si="11"/>
        <v>83.91</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0.13</v>
      </c>
      <c r="EO6" s="33" t="str">
        <f>IF(EO7="","",IF(EO7="-","【-】","【"&amp;SUBSTITUTE(TEXT(EO7,"#,##0.00"),"-","△")&amp;"】"))</f>
        <v>【0.23】</v>
      </c>
    </row>
    <row r="7" spans="1:145" s="35" customFormat="1" x14ac:dyDescent="0.15">
      <c r="A7" s="27"/>
      <c r="B7" s="36">
        <v>2017</v>
      </c>
      <c r="C7" s="36">
        <v>162094</v>
      </c>
      <c r="D7" s="36">
        <v>47</v>
      </c>
      <c r="E7" s="36">
        <v>17</v>
      </c>
      <c r="F7" s="36">
        <v>1</v>
      </c>
      <c r="G7" s="36">
        <v>0</v>
      </c>
      <c r="H7" s="36" t="s">
        <v>109</v>
      </c>
      <c r="I7" s="36" t="s">
        <v>110</v>
      </c>
      <c r="J7" s="36" t="s">
        <v>111</v>
      </c>
      <c r="K7" s="36" t="s">
        <v>112</v>
      </c>
      <c r="L7" s="36" t="s">
        <v>113</v>
      </c>
      <c r="M7" s="36" t="s">
        <v>114</v>
      </c>
      <c r="N7" s="37" t="s">
        <v>115</v>
      </c>
      <c r="O7" s="37" t="s">
        <v>116</v>
      </c>
      <c r="P7" s="37">
        <v>34.5</v>
      </c>
      <c r="Q7" s="37">
        <v>78.510000000000005</v>
      </c>
      <c r="R7" s="37">
        <v>3240</v>
      </c>
      <c r="S7" s="37">
        <v>30453</v>
      </c>
      <c r="T7" s="37">
        <v>134.07</v>
      </c>
      <c r="U7" s="37">
        <v>227.14</v>
      </c>
      <c r="V7" s="37">
        <v>10462</v>
      </c>
      <c r="W7" s="37">
        <v>4.22</v>
      </c>
      <c r="X7" s="37">
        <v>2479.15</v>
      </c>
      <c r="Y7" s="37">
        <v>61.37</v>
      </c>
      <c r="Z7" s="37">
        <v>57.25</v>
      </c>
      <c r="AA7" s="37">
        <v>62.86</v>
      </c>
      <c r="AB7" s="37">
        <v>64.010000000000005</v>
      </c>
      <c r="AC7" s="37">
        <v>54.02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2450.42</v>
      </c>
      <c r="BG7" s="37">
        <v>2076.75</v>
      </c>
      <c r="BH7" s="37">
        <v>1887.56</v>
      </c>
      <c r="BI7" s="37">
        <v>2148.96</v>
      </c>
      <c r="BJ7" s="37">
        <v>1962.24</v>
      </c>
      <c r="BK7" s="37">
        <v>1209.95</v>
      </c>
      <c r="BL7" s="37">
        <v>1136.5</v>
      </c>
      <c r="BM7" s="37">
        <v>1118.56</v>
      </c>
      <c r="BN7" s="37">
        <v>1111.31</v>
      </c>
      <c r="BO7" s="37">
        <v>1124.26</v>
      </c>
      <c r="BP7" s="37">
        <v>707.33</v>
      </c>
      <c r="BQ7" s="37">
        <v>32.44</v>
      </c>
      <c r="BR7" s="37">
        <v>62.89</v>
      </c>
      <c r="BS7" s="37">
        <v>54.16</v>
      </c>
      <c r="BT7" s="37">
        <v>58.35</v>
      </c>
      <c r="BU7" s="37">
        <v>75.260000000000005</v>
      </c>
      <c r="BV7" s="37">
        <v>69.48</v>
      </c>
      <c r="BW7" s="37">
        <v>71.650000000000006</v>
      </c>
      <c r="BX7" s="37">
        <v>72.33</v>
      </c>
      <c r="BY7" s="37">
        <v>75.540000000000006</v>
      </c>
      <c r="BZ7" s="37">
        <v>80.58</v>
      </c>
      <c r="CA7" s="37">
        <v>101.26</v>
      </c>
      <c r="CB7" s="37">
        <v>532.04999999999995</v>
      </c>
      <c r="CC7" s="37">
        <v>276.10000000000002</v>
      </c>
      <c r="CD7" s="37">
        <v>323.58999999999997</v>
      </c>
      <c r="CE7" s="37">
        <v>300.52999999999997</v>
      </c>
      <c r="CF7" s="37">
        <v>233.05</v>
      </c>
      <c r="CG7" s="37">
        <v>220.67</v>
      </c>
      <c r="CH7" s="37">
        <v>217.82</v>
      </c>
      <c r="CI7" s="37">
        <v>215.28</v>
      </c>
      <c r="CJ7" s="37">
        <v>207.96</v>
      </c>
      <c r="CK7" s="37">
        <v>216.21</v>
      </c>
      <c r="CL7" s="37">
        <v>136.38999999999999</v>
      </c>
      <c r="CM7" s="37" t="s">
        <v>115</v>
      </c>
      <c r="CN7" s="37" t="s">
        <v>115</v>
      </c>
      <c r="CO7" s="37" t="s">
        <v>115</v>
      </c>
      <c r="CP7" s="37" t="s">
        <v>115</v>
      </c>
      <c r="CQ7" s="37" t="s">
        <v>115</v>
      </c>
      <c r="CR7" s="37">
        <v>55.81</v>
      </c>
      <c r="CS7" s="37">
        <v>54.44</v>
      </c>
      <c r="CT7" s="37">
        <v>54.67</v>
      </c>
      <c r="CU7" s="37">
        <v>53.51</v>
      </c>
      <c r="CV7" s="37">
        <v>50.24</v>
      </c>
      <c r="CW7" s="37">
        <v>60.13</v>
      </c>
      <c r="CX7" s="37">
        <v>85.39</v>
      </c>
      <c r="CY7" s="37">
        <v>86.09</v>
      </c>
      <c r="CZ7" s="37">
        <v>87.15</v>
      </c>
      <c r="DA7" s="37">
        <v>87.7</v>
      </c>
      <c r="DB7" s="37">
        <v>88.43</v>
      </c>
      <c r="DC7" s="37">
        <v>84.41</v>
      </c>
      <c r="DD7" s="37">
        <v>84.2</v>
      </c>
      <c r="DE7" s="37">
        <v>83.8</v>
      </c>
      <c r="DF7" s="37">
        <v>83.91</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jgsui</cp:lastModifiedBy>
  <cp:lastPrinted>2019-01-29T09:11:32Z</cp:lastPrinted>
  <dcterms:created xsi:type="dcterms:W3CDTF">2018-12-03T09:03:18Z</dcterms:created>
  <dcterms:modified xsi:type="dcterms:W3CDTF">2019-01-29T09:22:34Z</dcterms:modified>
</cp:coreProperties>
</file>