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gwRI753++BOCeTg9MZU4LHrXugVr1mq2bu8aQTsfLcCrXWAeU5wydSnWq9pOU0I4Z2eqJ54e9RFqcB7W38CWmg==" workbookSaltValue="qjPqUbKJ0YsZ/BbYEVn3RA=="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<sst xmlns="http://schemas.openxmlformats.org/spreadsheetml/2006/main" count="245" uniqueCount="126">
  <si>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</si>
  <si>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</si>
  <si>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</si>
  <si>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</si>
  <si>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</si>
  <si>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</si>
  <si>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</si>
  <si>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</si>
  <si>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</si>
  <si>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</si>
  <si>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</si>
  <si>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</si>
  <si>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</si>
  <si>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</si>
  <si>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</si>
  <si>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</si>
  <si>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</si>
  <si>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</si>
  <si>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</si>
  <si>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</si>
  <si>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</si>
  <si>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</si>
  <si>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</si>
  <si>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</si>
  <si>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</si>
  <si>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</si>
  <si>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</si>
  <si>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</si>
  <si>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</si>
  <si>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</si>
  <si>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</si>
  <si>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</si>
  <si>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</si>
  <si>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</si>
  <si>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</si>
  <si>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</si>
  <si>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</si>
  <si>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</si>
  <si>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</si>
  <si>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</si>
  <si>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</si>
  <si>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</si>
  <si>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</si>
  <si>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</si>
  <si>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</si>
  <si>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</si>
  <si>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</si>
  <si>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</si>
  <si>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</si>
  <si>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</si>
  <si>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</si>
  <si>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</si>
  <si>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</si>
  <si>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</si>
  <si>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</si>
  <si>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</si>
  <si>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</si>
  <si>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</si>
  <si>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</si>
  <si>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</si>
  <si>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</si>
  <si>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</si>
  <si>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</si>
  <si>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</si>
  <si>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</si>
  <si>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</si>
  <si>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</si>
  <si>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</si>
  <si>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</si>
  <si>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</si>
  <si>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</si>
  <si>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</si>
  <si>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</si>
  <si>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</si>
  <si>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</si>
  <si>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</si>
  <si>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</si>
  <si>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</si>
  <si>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</si>
  <si>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</si>
  <si>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</si>
  <si>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</si>
  <si>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</si>
  <si>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</si>
  <si>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</si>
  <si>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</si>
  <si>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</si>
  <si>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</si>
  <si>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</si>
  <si>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</si>
  <si>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</si>
  <si>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</si>
  <si>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</si>
  <si>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</si>
  <si>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</si>
  <si>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</si>
  <si>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</si>
  <si>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</si>
  <si>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</si>
  <si>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</si>
  <si>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</si>
  <si>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</si>
  <si>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</si>
  <si>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</si>
  <si>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</si>
  <si>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</si>
  <si>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</si>
  <si>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</si>
  <si>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</si>
  <si>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</si>
  <si>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</si>
  <si>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</si>
  <si>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</si>
  <si>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</si>
  <si>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</si>
  <si>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</si>
  <si>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</si>
  <si>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</si>
  <si>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</si>
  <si>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</si>
  <si>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</si>
  <si>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</si>
  <si>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</si>
  <si>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管路が比較的新しく耐用年数に達しているものはなく、老朽化対策は急務ではない。</t>
    <phoneticPr fontId="4"/>
  </si>
  <si>
    <t>①収益的収支比率は100％に満たない状況にあることから、引き続き水洗化率向上施策の実施により使用料収入の向上及び維持管理費の削減を図る必要がある。また、今後の管渠整備に伴い、使用料の増収が見込まれる。
④「生活排水処理10年概成」に向けた管渠整備により企業債残高がしており、事業規模比率は依然として高い。類似団体平均も大きく上回っており、適切な使用料及び投資規模の見直しも視野に10年概成に向けた管渠整備を進めていく必要がある。
⑤⑥経費回収率は改善し類似団体を上回ったものの、依然として100%を満たさない状況にあり、コスト抑制のため高額となっている維持管理費の削減を図る必要がある。散居村で管路延長が長いことから建設改良費が割高となり、資本費が高額となっているため、汚水処理原価が高く、経費回収率が低いことから、適切な使用料及び投資規模の見直しも見据え10年概成に向けた管渠整備を進めていく必要がある。
⑧処理区域内において、合併処理浄化槽の普及率が比較的高いこと等により、水洗化率が伸び悩んでおり、類似団体平均を下回っている。今後、未接続世帯への接続促進を行うなど、水洗化率向上の施策を強く推進することで率の向上を図る。</t>
    <rPh sb="41" eb="43">
      <t>ジッシ</t>
    </rPh>
    <rPh sb="76" eb="78">
      <t>コンゴ</t>
    </rPh>
    <rPh sb="79" eb="81">
      <t>カンキョ</t>
    </rPh>
    <rPh sb="81" eb="83">
      <t>セイビ</t>
    </rPh>
    <rPh sb="84" eb="85">
      <t>トモナ</t>
    </rPh>
    <rPh sb="87" eb="90">
      <t>シヨウリョウ</t>
    </rPh>
    <rPh sb="91" eb="93">
      <t>ゾウシュウ</t>
    </rPh>
    <rPh sb="94" eb="96">
      <t>ミコ</t>
    </rPh>
    <rPh sb="120" eb="122">
      <t>カンキョ</t>
    </rPh>
    <rPh sb="122" eb="124">
      <t>セイビ</t>
    </rPh>
    <rPh sb="127" eb="129">
      <t>キギョウ</t>
    </rPh>
    <rPh sb="129" eb="130">
      <t>サイ</t>
    </rPh>
    <rPh sb="130" eb="132">
      <t>ザンダカ</t>
    </rPh>
    <rPh sb="138" eb="140">
      <t>ジギョウ</t>
    </rPh>
    <rPh sb="140" eb="142">
      <t>キボ</t>
    </rPh>
    <rPh sb="142" eb="144">
      <t>ヒリツ</t>
    </rPh>
    <rPh sb="145" eb="147">
      <t>イゼン</t>
    </rPh>
    <rPh sb="150" eb="151">
      <t>タカ</t>
    </rPh>
    <rPh sb="153" eb="155">
      <t>ルイジ</t>
    </rPh>
    <rPh sb="155" eb="157">
      <t>ダンタイ</t>
    </rPh>
    <rPh sb="157" eb="159">
      <t>ヘイキン</t>
    </rPh>
    <rPh sb="160" eb="161">
      <t>オオ</t>
    </rPh>
    <rPh sb="163" eb="165">
      <t>ウワマワ</t>
    </rPh>
    <rPh sb="170" eb="172">
      <t>テキセツ</t>
    </rPh>
    <rPh sb="173" eb="176">
      <t>シヨウリョウ</t>
    </rPh>
    <rPh sb="176" eb="177">
      <t>オヨ</t>
    </rPh>
    <rPh sb="178" eb="180">
      <t>トウシ</t>
    </rPh>
    <rPh sb="180" eb="182">
      <t>キボ</t>
    </rPh>
    <rPh sb="183" eb="185">
      <t>ミナオ</t>
    </rPh>
    <rPh sb="187" eb="189">
      <t>シヤ</t>
    </rPh>
    <rPh sb="192" eb="193">
      <t>ネン</t>
    </rPh>
    <rPh sb="193" eb="195">
      <t>ガイセイ</t>
    </rPh>
    <rPh sb="196" eb="197">
      <t>ム</t>
    </rPh>
    <rPh sb="199" eb="201">
      <t>カンキョ</t>
    </rPh>
    <rPh sb="201" eb="203">
      <t>セイビ</t>
    </rPh>
    <rPh sb="204" eb="205">
      <t>スス</t>
    </rPh>
    <rPh sb="209" eb="211">
      <t>ヒツヨウ</t>
    </rPh>
    <rPh sb="219" eb="221">
      <t>ケイヒ</t>
    </rPh>
    <rPh sb="221" eb="223">
      <t>カイシュウ</t>
    </rPh>
    <rPh sb="223" eb="224">
      <t>リツ</t>
    </rPh>
    <rPh sb="225" eb="227">
      <t>カイゼン</t>
    </rPh>
    <rPh sb="228" eb="230">
      <t>ルイジ</t>
    </rPh>
    <rPh sb="230" eb="232">
      <t>ダンタイ</t>
    </rPh>
    <rPh sb="233" eb="235">
      <t>ウワマワ</t>
    </rPh>
    <rPh sb="241" eb="243">
      <t>イゼン</t>
    </rPh>
    <rPh sb="251" eb="252">
      <t>ミ</t>
    </rPh>
    <rPh sb="256" eb="258">
      <t>ジョウキョウ</t>
    </rPh>
    <rPh sb="289" eb="291">
      <t>ヒツヨウ</t>
    </rPh>
    <rPh sb="295" eb="298">
      <t>サンキョソン</t>
    </rPh>
    <rPh sb="299" eb="301">
      <t>カンロ</t>
    </rPh>
    <rPh sb="301" eb="303">
      <t>エンチョウ</t>
    </rPh>
    <rPh sb="304" eb="305">
      <t>ナガ</t>
    </rPh>
    <rPh sb="377" eb="379">
      <t>ミス</t>
    </rPh>
    <rPh sb="408" eb="410">
      <t>ショリ</t>
    </rPh>
    <rPh sb="410" eb="413">
      <t>クイキナイ</t>
    </rPh>
    <rPh sb="418" eb="420">
      <t>ガッペイ</t>
    </rPh>
    <rPh sb="420" eb="422">
      <t>ショリ</t>
    </rPh>
    <rPh sb="422" eb="425">
      <t>ジョウカソウ</t>
    </rPh>
    <rPh sb="426" eb="428">
      <t>フキュウ</t>
    </rPh>
    <rPh sb="428" eb="429">
      <t>リツ</t>
    </rPh>
    <rPh sb="430" eb="433">
      <t>ヒカクテキ</t>
    </rPh>
    <rPh sb="433" eb="434">
      <t>タカ</t>
    </rPh>
    <rPh sb="437" eb="438">
      <t>トウ</t>
    </rPh>
    <rPh sb="442" eb="445">
      <t>スイセンカ</t>
    </rPh>
    <rPh sb="445" eb="446">
      <t>リツ</t>
    </rPh>
    <rPh sb="447" eb="448">
      <t>ノ</t>
    </rPh>
    <rPh sb="449" eb="450">
      <t>ナヤ</t>
    </rPh>
    <rPh sb="455" eb="457">
      <t>ルイジ</t>
    </rPh>
    <rPh sb="457" eb="459">
      <t>ダンタイ</t>
    </rPh>
    <rPh sb="459" eb="461">
      <t>ヘイキン</t>
    </rPh>
    <rPh sb="462" eb="464">
      <t>シタマワ</t>
    </rPh>
    <rPh sb="469" eb="471">
      <t>コンゴ</t>
    </rPh>
    <rPh sb="472" eb="475">
      <t>ミセツゾク</t>
    </rPh>
    <rPh sb="475" eb="477">
      <t>セタイ</t>
    </rPh>
    <rPh sb="479" eb="481">
      <t>セツゾク</t>
    </rPh>
    <rPh sb="481" eb="483">
      <t>ソクシン</t>
    </rPh>
    <rPh sb="484" eb="485">
      <t>オコナ</t>
    </rPh>
    <rPh sb="489" eb="492">
      <t>スイセンカ</t>
    </rPh>
    <rPh sb="492" eb="493">
      <t>リツ</t>
    </rPh>
    <rPh sb="493" eb="495">
      <t>コウジョウ</t>
    </rPh>
    <rPh sb="496" eb="498">
      <t>シサク</t>
    </rPh>
    <rPh sb="499" eb="500">
      <t>ツヨ</t>
    </rPh>
    <rPh sb="501" eb="503">
      <t>スイシン</t>
    </rPh>
    <rPh sb="508" eb="509">
      <t>リツ</t>
    </rPh>
    <rPh sb="510" eb="512">
      <t>コウジョウ</t>
    </rPh>
    <rPh sb="513" eb="514">
      <t>ハカ</t>
    </rPh>
    <phoneticPr fontId="16"/>
  </si>
  <si>
    <t>平成28年度に策定した経営戦略に基づき、経営基盤の強化及び財政マネジメントの向上を図る。また、収益的収支比率、経費回収比率、企業債残高事業規模比率の水準から、適切な使用料及び投資規模の検討が必要であるが、検討に当たっては10年概成に向けた管渠整備がスタートしたばかりでもあることから、時期についてはなるべく早く、また慎重に検討する必要がある。収益向上対策として、類似団体平均を下回る70％台の水洗化率向上を図る必要がある。平成22年度から未接続世帯への戸別訪問の実施や助成制度の活用を積極的に推進した結果、水洗化率が向上しており、今後も水洗化率向上に向けた施策の着実な実施が必要である。</t>
    <rPh sb="38" eb="40">
      <t>コウジョウ</t>
    </rPh>
    <rPh sb="175" eb="177">
      <t>タイサク</t>
    </rPh>
    <rPh sb="181" eb="183">
      <t>ルイジ</t>
    </rPh>
    <rPh sb="183" eb="185">
      <t>ダンタイ</t>
    </rPh>
    <rPh sb="185" eb="187">
      <t>ヘイキン</t>
    </rPh>
    <rPh sb="188" eb="190">
      <t>シタマワ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</si>
</sst>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84-478F-B2F6-6BEA64E30CB8}"/>
            </c:ext>
          </c:extLst>
        </c:ser>
        <c:dLbls>
          <c:showLegendKey val="0"/>
          <c:showVal val="0"/>
          <c:showCatName val="0"/>
          <c:showSerName val="0"/>
          <c:showPercent val="0"/>
          <c:showBubbleSize val="0"/>
        </c:dLbls>
        <c:gapWidth val="150"/>
        <c:axId val="96002816"/>
        <c:axId val="96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184-478F-B2F6-6BEA64E30CB8}"/>
            </c:ext>
          </c:extLst>
        </c:ser>
        <c:dLbls>
          <c:showLegendKey val="0"/>
          <c:showVal val="0"/>
          <c:showCatName val="0"/>
          <c:showSerName val="0"/>
          <c:showPercent val="0"/>
          <c:showBubbleSize val="0"/>
        </c:dLbls>
        <c:marker val="1"/>
        <c:smooth val="0"/>
        <c:axId val="96002816"/>
        <c:axId val="96004736"/>
      </c:lineChart>
      <c:dateAx>
        <c:axId val="96002816"/>
        <c:scaling>
          <c:orientation val="minMax"/>
        </c:scaling>
        <c:delete val="1"/>
        <c:axPos val="b"/>
        <c:numFmt formatCode="ge" sourceLinked="1"/>
        <c:majorTickMark val="none"/>
        <c:minorTickMark val="none"/>
        <c:tickLblPos val="none"/>
        <c:crossAx val="96004736"/>
        <c:crosses val="autoZero"/>
        <c:auto val="1"/>
        <c:lblOffset val="100"/>
        <c:baseTimeUnit val="years"/>
      </c:dateAx>
      <c:valAx>
        <c:axId val="960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06-4199-9687-99B410243E63}"/>
            </c:ext>
          </c:extLst>
        </c:ser>
        <c:dLbls>
          <c:showLegendKey val="0"/>
          <c:showVal val="0"/>
          <c:showCatName val="0"/>
          <c:showSerName val="0"/>
          <c:showPercent val="0"/>
          <c:showBubbleSize val="0"/>
        </c:dLbls>
        <c:gapWidth val="150"/>
        <c:axId val="88526848"/>
        <c:axId val="885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E06-4199-9687-99B410243E63}"/>
            </c:ext>
          </c:extLst>
        </c:ser>
        <c:dLbls>
          <c:showLegendKey val="0"/>
          <c:showVal val="0"/>
          <c:showCatName val="0"/>
          <c:showSerName val="0"/>
          <c:showPercent val="0"/>
          <c:showBubbleSize val="0"/>
        </c:dLbls>
        <c:marker val="1"/>
        <c:smooth val="0"/>
        <c:axId val="88526848"/>
        <c:axId val="88528768"/>
      </c:lineChart>
      <c:dateAx>
        <c:axId val="88526848"/>
        <c:scaling>
          <c:orientation val="minMax"/>
        </c:scaling>
        <c:delete val="1"/>
        <c:axPos val="b"/>
        <c:numFmt formatCode="ge" sourceLinked="1"/>
        <c:majorTickMark val="none"/>
        <c:minorTickMark val="none"/>
        <c:tickLblPos val="none"/>
        <c:crossAx val="88528768"/>
        <c:crosses val="autoZero"/>
        <c:auto val="1"/>
        <c:lblOffset val="100"/>
        <c:baseTimeUnit val="years"/>
      </c:dateAx>
      <c:valAx>
        <c:axId val="88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c:v>
                </c:pt>
                <c:pt idx="1">
                  <c:v>71.11</c:v>
                </c:pt>
                <c:pt idx="2">
                  <c:v>72.17</c:v>
                </c:pt>
                <c:pt idx="3">
                  <c:v>71.959999999999994</c:v>
                </c:pt>
                <c:pt idx="4">
                  <c:v>72.89</c:v>
                </c:pt>
              </c:numCache>
            </c:numRef>
          </c:val>
          <c:extLst xmlns:c16r2="http://schemas.microsoft.com/office/drawing/2015/06/chart">
            <c:ext xmlns:c16="http://schemas.microsoft.com/office/drawing/2014/chart" uri="{C3380CC4-5D6E-409C-BE32-E72D297353CC}">
              <c16:uniqueId val="{00000000-E91D-47C6-ACB1-D0D8D4F5B53B}"/>
            </c:ext>
          </c:extLst>
        </c:ser>
        <c:dLbls>
          <c:showLegendKey val="0"/>
          <c:showVal val="0"/>
          <c:showCatName val="0"/>
          <c:showSerName val="0"/>
          <c:showPercent val="0"/>
          <c:showBubbleSize val="0"/>
        </c:dLbls>
        <c:gapWidth val="150"/>
        <c:axId val="89694592"/>
        <c:axId val="896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91D-47C6-ACB1-D0D8D4F5B53B}"/>
            </c:ext>
          </c:extLst>
        </c:ser>
        <c:dLbls>
          <c:showLegendKey val="0"/>
          <c:showVal val="0"/>
          <c:showCatName val="0"/>
          <c:showSerName val="0"/>
          <c:showPercent val="0"/>
          <c:showBubbleSize val="0"/>
        </c:dLbls>
        <c:marker val="1"/>
        <c:smooth val="0"/>
        <c:axId val="89694592"/>
        <c:axId val="89696512"/>
      </c:lineChart>
      <c:dateAx>
        <c:axId val="89694592"/>
        <c:scaling>
          <c:orientation val="minMax"/>
        </c:scaling>
        <c:delete val="1"/>
        <c:axPos val="b"/>
        <c:numFmt formatCode="ge" sourceLinked="1"/>
        <c:majorTickMark val="none"/>
        <c:minorTickMark val="none"/>
        <c:tickLblPos val="none"/>
        <c:crossAx val="89696512"/>
        <c:crosses val="autoZero"/>
        <c:auto val="1"/>
        <c:lblOffset val="100"/>
        <c:baseTimeUnit val="years"/>
      </c:dateAx>
      <c:valAx>
        <c:axId val="896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60.94</c:v>
                </c:pt>
                <c:pt idx="1">
                  <c:v>67.03</c:v>
                </c:pt>
                <c:pt idx="2">
                  <c:v>71.540000000000006</c:v>
                </c:pt>
                <c:pt idx="3">
                  <c:v>76.819999999999993</c:v>
                </c:pt>
                <c:pt idx="4">
                  <c:v>80.53</c:v>
                </c:pt>
              </c:numCache>
            </c:numRef>
          </c:val>
          <c:extLst xmlns:c16r2="http://schemas.microsoft.com/office/drawing/2015/06/chart">
            <c:ext xmlns:c16="http://schemas.microsoft.com/office/drawing/2014/chart" uri="{C3380CC4-5D6E-409C-BE32-E72D297353CC}">
              <c16:uniqueId val="{00000000-2005-493D-BAFD-A4A180A70DD7}"/>
            </c:ext>
          </c:extLst>
        </c:ser>
        <c:dLbls>
          <c:showLegendKey val="0"/>
          <c:showVal val="0"/>
          <c:showCatName val="0"/>
          <c:showSerName val="0"/>
          <c:showPercent val="0"/>
          <c:showBubbleSize val="0"/>
        </c:dLbls>
        <c:gapWidth val="150"/>
        <c:axId val="111997312"/>
        <c:axId val="1119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05-493D-BAFD-A4A180A70DD7}"/>
            </c:ext>
          </c:extLst>
        </c:ser>
        <c:dLbls>
          <c:showLegendKey val="0"/>
          <c:showVal val="0"/>
          <c:showCatName val="0"/>
          <c:showSerName val="0"/>
          <c:showPercent val="0"/>
          <c:showBubbleSize val="0"/>
        </c:dLbls>
        <c:marker val="1"/>
        <c:smooth val="0"/>
        <c:axId val="111997312"/>
        <c:axId val="111999616"/>
      </c:lineChart>
      <c:dateAx>
        <c:axId val="111997312"/>
        <c:scaling>
          <c:orientation val="minMax"/>
        </c:scaling>
        <c:delete val="1"/>
        <c:axPos val="b"/>
        <c:numFmt formatCode="ge" sourceLinked="1"/>
        <c:majorTickMark val="none"/>
        <c:minorTickMark val="none"/>
        <c:tickLblPos val="none"/>
        <c:crossAx val="111999616"/>
        <c:crosses val="autoZero"/>
        <c:auto val="1"/>
        <c:lblOffset val="100"/>
        <c:baseTimeUnit val="years"/>
      </c:dateAx>
      <c:valAx>
        <c:axId val="11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A1-414A-A09E-7B38E0459FB1}"/>
            </c:ext>
          </c:extLst>
        </c:ser>
        <c:dLbls>
          <c:showLegendKey val="0"/>
          <c:showVal val="0"/>
          <c:showCatName val="0"/>
          <c:showSerName val="0"/>
          <c:showPercent val="0"/>
          <c:showBubbleSize val="0"/>
        </c:dLbls>
        <c:gapWidth val="150"/>
        <c:axId val="127448960"/>
        <c:axId val="1282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A1-414A-A09E-7B38E0459FB1}"/>
            </c:ext>
          </c:extLst>
        </c:ser>
        <c:dLbls>
          <c:showLegendKey val="0"/>
          <c:showVal val="0"/>
          <c:showCatName val="0"/>
          <c:showSerName val="0"/>
          <c:showPercent val="0"/>
          <c:showBubbleSize val="0"/>
        </c:dLbls>
        <c:marker val="1"/>
        <c:smooth val="0"/>
        <c:axId val="127448960"/>
        <c:axId val="128246144"/>
      </c:lineChart>
      <c:dateAx>
        <c:axId val="127448960"/>
        <c:scaling>
          <c:orientation val="minMax"/>
        </c:scaling>
        <c:delete val="1"/>
        <c:axPos val="b"/>
        <c:numFmt formatCode="ge" sourceLinked="1"/>
        <c:majorTickMark val="none"/>
        <c:minorTickMark val="none"/>
        <c:tickLblPos val="none"/>
        <c:crossAx val="128246144"/>
        <c:crosses val="autoZero"/>
        <c:auto val="1"/>
        <c:lblOffset val="100"/>
        <c:baseTimeUnit val="years"/>
      </c:dateAx>
      <c:valAx>
        <c:axId val="1282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C0-449F-95F1-4F2D600EF6F1}"/>
            </c:ext>
          </c:extLst>
        </c:ser>
        <c:dLbls>
          <c:showLegendKey val="0"/>
          <c:showVal val="0"/>
          <c:showCatName val="0"/>
          <c:showSerName val="0"/>
          <c:showPercent val="0"/>
          <c:showBubbleSize val="0"/>
        </c:dLbls>
        <c:gapWidth val="150"/>
        <c:axId val="45143936"/>
        <c:axId val="451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C0-449F-95F1-4F2D600EF6F1}"/>
            </c:ext>
          </c:extLst>
        </c:ser>
        <c:dLbls>
          <c:showLegendKey val="0"/>
          <c:showVal val="0"/>
          <c:showCatName val="0"/>
          <c:showSerName val="0"/>
          <c:showPercent val="0"/>
          <c:showBubbleSize val="0"/>
        </c:dLbls>
        <c:marker val="1"/>
        <c:smooth val="0"/>
        <c:axId val="45143936"/>
        <c:axId val="45146112"/>
      </c:lineChart>
      <c:dateAx>
        <c:axId val="45143936"/>
        <c:scaling>
          <c:orientation val="minMax"/>
        </c:scaling>
        <c:delete val="1"/>
        <c:axPos val="b"/>
        <c:numFmt formatCode="ge" sourceLinked="1"/>
        <c:majorTickMark val="none"/>
        <c:minorTickMark val="none"/>
        <c:tickLblPos val="none"/>
        <c:crossAx val="45146112"/>
        <c:crosses val="autoZero"/>
        <c:auto val="1"/>
        <c:lblOffset val="100"/>
        <c:baseTimeUnit val="years"/>
      </c:dateAx>
      <c:valAx>
        <c:axId val="451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AD-4DA9-B41F-39AC657DE779}"/>
            </c:ext>
          </c:extLst>
        </c:ser>
        <c:dLbls>
          <c:showLegendKey val="0"/>
          <c:showVal val="0"/>
          <c:showCatName val="0"/>
          <c:showSerName val="0"/>
          <c:showPercent val="0"/>
          <c:showBubbleSize val="0"/>
        </c:dLbls>
        <c:gapWidth val="150"/>
        <c:axId val="46401792"/>
        <c:axId val="51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AD-4DA9-B41F-39AC657DE779}"/>
            </c:ext>
          </c:extLst>
        </c:ser>
        <c:dLbls>
          <c:showLegendKey val="0"/>
          <c:showVal val="0"/>
          <c:showCatName val="0"/>
          <c:showSerName val="0"/>
          <c:showPercent val="0"/>
          <c:showBubbleSize val="0"/>
        </c:dLbls>
        <c:marker val="1"/>
        <c:smooth val="0"/>
        <c:axId val="46401792"/>
        <c:axId val="51433856"/>
      </c:lineChart>
      <c:dateAx>
        <c:axId val="46401792"/>
        <c:scaling>
          <c:orientation val="minMax"/>
        </c:scaling>
        <c:delete val="1"/>
        <c:axPos val="b"/>
        <c:numFmt formatCode="ge" sourceLinked="1"/>
        <c:majorTickMark val="none"/>
        <c:minorTickMark val="none"/>
        <c:tickLblPos val="none"/>
        <c:crossAx val="51433856"/>
        <c:crosses val="autoZero"/>
        <c:auto val="1"/>
        <c:lblOffset val="100"/>
        <c:baseTimeUnit val="years"/>
      </c:dateAx>
      <c:valAx>
        <c:axId val="51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F1-4316-9657-454E4818B22F}"/>
            </c:ext>
          </c:extLst>
        </c:ser>
        <c:dLbls>
          <c:showLegendKey val="0"/>
          <c:showVal val="0"/>
          <c:showCatName val="0"/>
          <c:showSerName val="0"/>
          <c:showPercent val="0"/>
          <c:showBubbleSize val="0"/>
        </c:dLbls>
        <c:gapWidth val="150"/>
        <c:axId val="66067456"/>
        <c:axId val="66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F1-4316-9657-454E4818B22F}"/>
            </c:ext>
          </c:extLst>
        </c:ser>
        <c:dLbls>
          <c:showLegendKey val="0"/>
          <c:showVal val="0"/>
          <c:showCatName val="0"/>
          <c:showSerName val="0"/>
          <c:showPercent val="0"/>
          <c:showBubbleSize val="0"/>
        </c:dLbls>
        <c:marker val="1"/>
        <c:smooth val="0"/>
        <c:axId val="66067456"/>
        <c:axId val="66073728"/>
      </c:lineChart>
      <c:dateAx>
        <c:axId val="66067456"/>
        <c:scaling>
          <c:orientation val="minMax"/>
        </c:scaling>
        <c:delete val="1"/>
        <c:axPos val="b"/>
        <c:numFmt formatCode="ge" sourceLinked="1"/>
        <c:majorTickMark val="none"/>
        <c:minorTickMark val="none"/>
        <c:tickLblPos val="none"/>
        <c:crossAx val="66073728"/>
        <c:crosses val="autoZero"/>
        <c:auto val="1"/>
        <c:lblOffset val="100"/>
        <c:baseTimeUnit val="years"/>
      </c:dateAx>
      <c:valAx>
        <c:axId val="660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3651.94</c:v>
                </c:pt>
                <c:pt idx="1">
                  <c:v>2818.99</c:v>
                </c:pt>
                <c:pt idx="2">
                  <c:v>2706.33</c:v>
                </c:pt>
                <c:pt idx="3">
                  <c:v>3062.42</c:v>
                </c:pt>
                <c:pt idx="4">
                  <c:v>3087.78</c:v>
                </c:pt>
              </c:numCache>
            </c:numRef>
          </c:val>
          <c:extLst xmlns:c16r2="http://schemas.microsoft.com/office/drawing/2015/06/chart">
            <c:ext xmlns:c16="http://schemas.microsoft.com/office/drawing/2014/chart" uri="{C3380CC4-5D6E-409C-BE32-E72D297353CC}">
              <c16:uniqueId val="{00000000-8890-4D8D-A20E-930C3B4E8255}"/>
            </c:ext>
          </c:extLst>
        </c:ser>
        <c:dLbls>
          <c:showLegendKey val="0"/>
          <c:showVal val="0"/>
          <c:showCatName val="0"/>
          <c:showSerName val="0"/>
          <c:showPercent val="0"/>
          <c:showBubbleSize val="0"/>
        </c:dLbls>
        <c:gapWidth val="150"/>
        <c:axId val="73891200"/>
        <c:axId val="880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890-4D8D-A20E-930C3B4E8255}"/>
            </c:ext>
          </c:extLst>
        </c:ser>
        <c:dLbls>
          <c:showLegendKey val="0"/>
          <c:showVal val="0"/>
          <c:showCatName val="0"/>
          <c:showSerName val="0"/>
          <c:showPercent val="0"/>
          <c:showBubbleSize val="0"/>
        </c:dLbls>
        <c:marker val="1"/>
        <c:smooth val="0"/>
        <c:axId val="73891200"/>
        <c:axId val="88045056"/>
      </c:lineChart>
      <c:dateAx>
        <c:axId val="73891200"/>
        <c:scaling>
          <c:orientation val="minMax"/>
        </c:scaling>
        <c:delete val="1"/>
        <c:axPos val="b"/>
        <c:numFmt formatCode="ge" sourceLinked="1"/>
        <c:majorTickMark val="none"/>
        <c:minorTickMark val="none"/>
        <c:tickLblPos val="none"/>
        <c:crossAx val="88045056"/>
        <c:crosses val="autoZero"/>
        <c:auto val="1"/>
        <c:lblOffset val="100"/>
        <c:baseTimeUnit val="years"/>
      </c:dateAx>
      <c:valAx>
        <c:axId val="880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34.369999999999997</c:v>
                </c:pt>
                <c:pt idx="1">
                  <c:v>53.77</c:v>
                </c:pt>
                <c:pt idx="2">
                  <c:v>61.69</c:v>
                </c:pt>
                <c:pt idx="3">
                  <c:v>70.64</c:v>
                </c:pt>
                <c:pt idx="4">
                  <c:v>88.14</c:v>
                </c:pt>
              </c:numCache>
            </c:numRef>
          </c:val>
          <c:extLst xmlns:c16r2="http://schemas.microsoft.com/office/drawing/2015/06/chart">
            <c:ext xmlns:c16="http://schemas.microsoft.com/office/drawing/2014/chart" uri="{C3380CC4-5D6E-409C-BE32-E72D297353CC}">
              <c16:uniqueId val="{00000000-BD4B-4FEF-91EF-BB4DE4992784}"/>
            </c:ext>
          </c:extLst>
        </c:ser>
        <c:dLbls>
          <c:showLegendKey val="0"/>
          <c:showVal val="0"/>
          <c:showCatName val="0"/>
          <c:showSerName val="0"/>
          <c:showPercent val="0"/>
          <c:showBubbleSize val="0"/>
        </c:dLbls>
        <c:gapWidth val="150"/>
        <c:axId val="88485888"/>
        <c:axId val="884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D4B-4FEF-91EF-BB4DE4992784}"/>
            </c:ext>
          </c:extLst>
        </c:ser>
        <c:dLbls>
          <c:showLegendKey val="0"/>
          <c:showVal val="0"/>
          <c:showCatName val="0"/>
          <c:showSerName val="0"/>
          <c:showPercent val="0"/>
          <c:showBubbleSize val="0"/>
        </c:dLbls>
        <c:marker val="1"/>
        <c:smooth val="0"/>
        <c:axId val="88485888"/>
        <c:axId val="88487808"/>
      </c:lineChart>
      <c:dateAx>
        <c:axId val="88485888"/>
        <c:scaling>
          <c:orientation val="minMax"/>
        </c:scaling>
        <c:delete val="1"/>
        <c:axPos val="b"/>
        <c:numFmt formatCode="ge" sourceLinked="1"/>
        <c:majorTickMark val="none"/>
        <c:minorTickMark val="none"/>
        <c:tickLblPos val="none"/>
        <c:crossAx val="88487808"/>
        <c:crosses val="autoZero"/>
        <c:auto val="1"/>
        <c:lblOffset val="100"/>
        <c:baseTimeUnit val="years"/>
      </c:dateAx>
      <c:valAx>
        <c:axId val="884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479</c:v>
                </c:pt>
                <c:pt idx="1">
                  <c:v>312.83</c:v>
                </c:pt>
                <c:pt idx="2">
                  <c:v>274.42</c:v>
                </c:pt>
                <c:pt idx="3">
                  <c:v>239.74</c:v>
                </c:pt>
                <c:pt idx="4">
                  <c:v>192.61</c:v>
                </c:pt>
              </c:numCache>
            </c:numRef>
          </c:val>
          <c:extLst xmlns:c16r2="http://schemas.microsoft.com/office/drawing/2015/06/chart">
            <c:ext xmlns:c16="http://schemas.microsoft.com/office/drawing/2014/chart" uri="{C3380CC4-5D6E-409C-BE32-E72D297353CC}">
              <c16:uniqueId val="{00000000-78F2-4599-92D4-B57B003F4821}"/>
            </c:ext>
          </c:extLst>
        </c:ser>
        <c:dLbls>
          <c:showLegendKey val="0"/>
          <c:showVal val="0"/>
          <c:showCatName val="0"/>
          <c:showSerName val="0"/>
          <c:showPercent val="0"/>
          <c:showBubbleSize val="0"/>
        </c:dLbls>
        <c:gapWidth val="150"/>
        <c:axId val="88497536"/>
        <c:axId val="885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8F2-4599-92D4-B57B003F4821}"/>
            </c:ext>
          </c:extLst>
        </c:ser>
        <c:dLbls>
          <c:showLegendKey val="0"/>
          <c:showVal val="0"/>
          <c:showCatName val="0"/>
          <c:showSerName val="0"/>
          <c:showPercent val="0"/>
          <c:showBubbleSize val="0"/>
        </c:dLbls>
        <c:marker val="1"/>
        <c:smooth val="0"/>
        <c:axId val="88497536"/>
        <c:axId val="88516096"/>
      </c:lineChart>
      <c:dateAx>
        <c:axId val="88497536"/>
        <c:scaling>
          <c:orientation val="minMax"/>
        </c:scaling>
        <c:delete val="1"/>
        <c:axPos val="b"/>
        <c:numFmt formatCode="ge" sourceLinked="1"/>
        <c:majorTickMark val="none"/>
        <c:minorTickMark val="none"/>
        <c:tickLblPos val="none"/>
        <c:crossAx val="88516096"/>
        <c:crosses val="autoZero"/>
        <c:auto val="1"/>
        <c:lblOffset val="100"/>
        <c:baseTimeUnit val="years"/>
      </c:dateAx>
      <c:valAx>
        <c:axId val="88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小矢部市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30453</v>
      </c>
      <c r="AM8" s="66"/>
      <c r="AN8" s="66"/>
      <c r="AO8" s="66"/>
      <c r="AP8" s="66"/>
      <c r="AQ8" s="66"/>
      <c r="AR8" s="66"/>
      <c r="AS8" s="66"/>
      <c r="AT8" s="65">
        <f>データ!T6</f>
        <v>134.07</v>
      </c>
      <c r="AU8" s="65"/>
      <c r="AV8" s="65"/>
      <c r="AW8" s="65"/>
      <c r="AX8" s="65"/>
      <c r="AY8" s="65"/>
      <c r="AZ8" s="65"/>
      <c r="BA8" s="65"/>
      <c r="BB8" s="65">
        <f>データ!U6</f>
        <v>227.14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28.51</v>
      </c>
      <c r="Q10" s="65"/>
      <c r="R10" s="65"/>
      <c r="S10" s="65"/>
      <c r="T10" s="65"/>
      <c r="U10" s="65"/>
      <c r="V10" s="65"/>
      <c r="W10" s="65">
        <f>データ!Q6</f>
        <v>78.5</v>
      </c>
      <c r="X10" s="65"/>
      <c r="Y10" s="65"/>
      <c r="Z10" s="65"/>
      <c r="AA10" s="65"/>
      <c r="AB10" s="65"/>
      <c r="AC10" s="65"/>
      <c r="AD10" s="66">
        <f>データ!R6</f>
        <v>3240</v>
      </c>
      <c r="AE10" s="66"/>
      <c r="AF10" s="66"/>
      <c r="AG10" s="66"/>
      <c r="AH10" s="66"/>
      <c r="AI10" s="66"/>
      <c r="AJ10" s="66"/>
      <c r="AK10" s="2"/>
      <c r="AL10" s="66">
        <f>データ!V6</f>
        <v>8647</v>
      </c>
      <c r="AM10" s="66"/>
      <c r="AN10" s="66"/>
      <c r="AO10" s="66"/>
      <c r="AP10" s="66"/>
      <c r="AQ10" s="66"/>
      <c r="AR10" s="66"/>
      <c r="AS10" s="66"/>
      <c r="AT10" s="65">
        <f>データ!W6</f>
        <v>3.07</v>
      </c>
      <c r="AU10" s="65"/>
      <c r="AV10" s="65"/>
      <c r="AW10" s="65"/>
      <c r="AX10" s="65"/>
      <c r="AY10" s="65"/>
      <c r="AZ10" s="65"/>
      <c r="BA10" s="65"/>
      <c r="BB10" s="65">
        <f>データ!X6</f>
        <v>2816.61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0" t="s">
        <v>26</v>
      </c>
      <c r="BM14" s="51"/>
      <c r="BN14" s="51"/>
      <c r="BO14" s="51"/>
      <c r="BP14" s="51"/>
      <c r="BQ14" s="51"/>
      <c r="BR14" s="51"/>
      <c r="BS14" s="51"/>
      <c r="BT14" s="51"/>
      <c r="BU14" s="51"/>
      <c r="BV14" s="51"/>
      <c r="BW14" s="51"/>
      <c r="BX14" s="51"/>
      <c r="BY14" s="51"/>
      <c r="BZ14" s="5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3"/>
      <c r="BM15" s="54"/>
      <c r="BN15" s="54"/>
      <c r="BO15" s="54"/>
      <c r="BP15" s="54"/>
      <c r="BQ15" s="54"/>
      <c r="BR15" s="54"/>
      <c r="BS15" s="54"/>
      <c r="BT15" s="54"/>
      <c r="BU15" s="54"/>
      <c r="BV15" s="54"/>
      <c r="BW15" s="54"/>
      <c r="BX15" s="54"/>
      <c r="BY15" s="54"/>
      <c r="BZ15" s="5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124</v>
      </c>
      <c r="BM16" s="45"/>
      <c r="BN16" s="45"/>
      <c r="BO16" s="45"/>
      <c r="BP16" s="45"/>
      <c r="BQ16" s="45"/>
      <c r="BR16" s="45"/>
      <c r="BS16" s="45"/>
      <c r="BT16" s="45"/>
      <c r="BU16" s="45"/>
      <c r="BV16" s="45"/>
      <c r="BW16" s="45"/>
      <c r="BX16" s="45"/>
      <c r="BY16" s="45"/>
      <c r="BZ16" s="4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x14ac:dyDescent="0.15">
      <c r="A34" s="2"/>
      <c r="B34" s="16"/>
      <c r="C34" s="56" t="s">
        <v>27</v>
      </c>
      <c r="D34" s="56"/>
      <c r="E34" s="56"/>
      <c r="F34" s="56"/>
      <c r="G34" s="56"/>
      <c r="H34" s="56"/>
      <c r="I34" s="56"/>
      <c r="J34" s="56"/>
      <c r="K34" s="56"/>
      <c r="L34" s="56"/>
      <c r="M34" s="56"/>
      <c r="N34" s="56"/>
      <c r="O34" s="56"/>
      <c r="P34" s="56"/>
      <c r="Q34" s="19"/>
      <c r="R34" s="56" t="s">
        <v>28</v>
      </c>
      <c r="S34" s="56"/>
      <c r="T34" s="56"/>
      <c r="U34" s="56"/>
      <c r="V34" s="56"/>
      <c r="W34" s="56"/>
      <c r="X34" s="56"/>
      <c r="Y34" s="56"/>
      <c r="Z34" s="56"/>
      <c r="AA34" s="56"/>
      <c r="AB34" s="56"/>
      <c r="AC34" s="56"/>
      <c r="AD34" s="56"/>
      <c r="AE34" s="56"/>
      <c r="AF34" s="19"/>
      <c r="AG34" s="56" t="s">
        <v>29</v>
      </c>
      <c r="AH34" s="56"/>
      <c r="AI34" s="56"/>
      <c r="AJ34" s="56"/>
      <c r="AK34" s="56"/>
      <c r="AL34" s="56"/>
      <c r="AM34" s="56"/>
      <c r="AN34" s="56"/>
      <c r="AO34" s="56"/>
      <c r="AP34" s="56"/>
      <c r="AQ34" s="56"/>
      <c r="AR34" s="56"/>
      <c r="AS34" s="56"/>
      <c r="AT34" s="56"/>
      <c r="AU34" s="19"/>
      <c r="AV34" s="56" t="s">
        <v>30</v>
      </c>
      <c r="AW34" s="56"/>
      <c r="AX34" s="56"/>
      <c r="AY34" s="56"/>
      <c r="AZ34" s="56"/>
      <c r="BA34" s="56"/>
      <c r="BB34" s="56"/>
      <c r="BC34" s="56"/>
      <c r="BD34" s="56"/>
      <c r="BE34" s="56"/>
      <c r="BF34" s="56"/>
      <c r="BG34" s="56"/>
      <c r="BH34" s="56"/>
      <c r="BI34" s="56"/>
      <c r="BJ34" s="18"/>
      <c r="BK34" s="2"/>
      <c r="BL34" s="44"/>
      <c r="BM34" s="45"/>
      <c r="BN34" s="45"/>
      <c r="BO34" s="45"/>
      <c r="BP34" s="45"/>
      <c r="BQ34" s="45"/>
      <c r="BR34" s="45"/>
      <c r="BS34" s="45"/>
      <c r="BT34" s="45"/>
      <c r="BU34" s="45"/>
      <c r="BV34" s="45"/>
      <c r="BW34" s="45"/>
      <c r="BX34" s="45"/>
      <c r="BY34" s="45"/>
      <c r="BZ34" s="46"/>
    </row>
    <row r="35" spans="1:78" ht="13.5" customHeight="1" x14ac:dyDescent="0.15">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4"/>
      <c r="BM35" s="45"/>
      <c r="BN35" s="45"/>
      <c r="BO35" s="45"/>
      <c r="BP35" s="45"/>
      <c r="BQ35" s="45"/>
      <c r="BR35" s="45"/>
      <c r="BS35" s="45"/>
      <c r="BT35" s="45"/>
      <c r="BU35" s="45"/>
      <c r="BV35" s="45"/>
      <c r="BW35" s="45"/>
      <c r="BX35" s="45"/>
      <c r="BY35" s="45"/>
      <c r="BZ35" s="4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31</v>
      </c>
      <c r="BM45" s="51"/>
      <c r="BN45" s="51"/>
      <c r="BO45" s="51"/>
      <c r="BP45" s="51"/>
      <c r="BQ45" s="51"/>
      <c r="BR45" s="51"/>
      <c r="BS45" s="51"/>
      <c r="BT45" s="51"/>
      <c r="BU45" s="51"/>
      <c r="BV45" s="51"/>
      <c r="BW45" s="51"/>
      <c r="BX45" s="51"/>
      <c r="BY45" s="51"/>
      <c r="BZ45" s="5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123</v>
      </c>
      <c r="BM47" s="45"/>
      <c r="BN47" s="45"/>
      <c r="BO47" s="45"/>
      <c r="BP47" s="45"/>
      <c r="BQ47" s="45"/>
      <c r="BR47" s="45"/>
      <c r="BS47" s="45"/>
      <c r="BT47" s="45"/>
      <c r="BU47" s="45"/>
      <c r="BV47" s="45"/>
      <c r="BW47" s="45"/>
      <c r="BX47" s="45"/>
      <c r="BY47" s="45"/>
      <c r="BZ47" s="4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6"/>
      <c r="C56" s="56" t="s">
        <v>32</v>
      </c>
      <c r="D56" s="56"/>
      <c r="E56" s="56"/>
      <c r="F56" s="56"/>
      <c r="G56" s="56"/>
      <c r="H56" s="56"/>
      <c r="I56" s="56"/>
      <c r="J56" s="56"/>
      <c r="K56" s="56"/>
      <c r="L56" s="56"/>
      <c r="M56" s="56"/>
      <c r="N56" s="56"/>
      <c r="O56" s="56"/>
      <c r="P56" s="56"/>
      <c r="Q56" s="19"/>
      <c r="R56" s="56" t="s">
        <v>33</v>
      </c>
      <c r="S56" s="56"/>
      <c r="T56" s="56"/>
      <c r="U56" s="56"/>
      <c r="V56" s="56"/>
      <c r="W56" s="56"/>
      <c r="X56" s="56"/>
      <c r="Y56" s="56"/>
      <c r="Z56" s="56"/>
      <c r="AA56" s="56"/>
      <c r="AB56" s="56"/>
      <c r="AC56" s="56"/>
      <c r="AD56" s="56"/>
      <c r="AE56" s="56"/>
      <c r="AF56" s="19"/>
      <c r="AG56" s="56" t="s">
        <v>34</v>
      </c>
      <c r="AH56" s="56"/>
      <c r="AI56" s="56"/>
      <c r="AJ56" s="56"/>
      <c r="AK56" s="56"/>
      <c r="AL56" s="56"/>
      <c r="AM56" s="56"/>
      <c r="AN56" s="56"/>
      <c r="AO56" s="56"/>
      <c r="AP56" s="56"/>
      <c r="AQ56" s="56"/>
      <c r="AR56" s="56"/>
      <c r="AS56" s="56"/>
      <c r="AT56" s="56"/>
      <c r="AU56" s="19"/>
      <c r="AV56" s="56" t="s">
        <v>35</v>
      </c>
      <c r="AW56" s="56"/>
      <c r="AX56" s="56"/>
      <c r="AY56" s="56"/>
      <c r="AZ56" s="56"/>
      <c r="BA56" s="56"/>
      <c r="BB56" s="56"/>
      <c r="BC56" s="56"/>
      <c r="BD56" s="56"/>
      <c r="BE56" s="56"/>
      <c r="BF56" s="56"/>
      <c r="BG56" s="56"/>
      <c r="BH56" s="56"/>
      <c r="BI56" s="56"/>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x14ac:dyDescent="0.15">
      <c r="A60" s="2"/>
      <c r="B60" s="41" t="s">
        <v>36</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37</v>
      </c>
      <c r="BM64" s="51"/>
      <c r="BN64" s="51"/>
      <c r="BO64" s="51"/>
      <c r="BP64" s="51"/>
      <c r="BQ64" s="51"/>
      <c r="BR64" s="51"/>
      <c r="BS64" s="51"/>
      <c r="BT64" s="51"/>
      <c r="BU64" s="51"/>
      <c r="BV64" s="51"/>
      <c r="BW64" s="51"/>
      <c r="BX64" s="51"/>
      <c r="BY64" s="51"/>
      <c r="BZ64" s="5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125</v>
      </c>
      <c r="BM66" s="45"/>
      <c r="BN66" s="45"/>
      <c r="BO66" s="45"/>
      <c r="BP66" s="45"/>
      <c r="BQ66" s="45"/>
      <c r="BR66" s="45"/>
      <c r="BS66" s="45"/>
      <c r="BT66" s="45"/>
      <c r="BU66" s="45"/>
      <c r="BV66" s="45"/>
      <c r="BW66" s="45"/>
      <c r="BX66" s="45"/>
      <c r="BY66" s="45"/>
      <c r="BZ66" s="4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6"/>
      <c r="C79" s="56" t="s">
        <v>38</v>
      </c>
      <c r="D79" s="56"/>
      <c r="E79" s="56"/>
      <c r="F79" s="56"/>
      <c r="G79" s="56"/>
      <c r="H79" s="56"/>
      <c r="I79" s="56"/>
      <c r="J79" s="56"/>
      <c r="K79" s="56"/>
      <c r="L79" s="56"/>
      <c r="M79" s="56"/>
      <c r="N79" s="56"/>
      <c r="O79" s="56"/>
      <c r="P79" s="56"/>
      <c r="Q79" s="56"/>
      <c r="R79" s="56"/>
      <c r="S79" s="56"/>
      <c r="T79" s="56"/>
      <c r="U79" s="19"/>
      <c r="V79" s="19"/>
      <c r="W79" s="56" t="s">
        <v>39</v>
      </c>
      <c r="X79" s="56"/>
      <c r="Y79" s="56"/>
      <c r="Z79" s="56"/>
      <c r="AA79" s="56"/>
      <c r="AB79" s="56"/>
      <c r="AC79" s="56"/>
      <c r="AD79" s="56"/>
      <c r="AE79" s="56"/>
      <c r="AF79" s="56"/>
      <c r="AG79" s="56"/>
      <c r="AH79" s="56"/>
      <c r="AI79" s="56"/>
      <c r="AJ79" s="56"/>
      <c r="AK79" s="56"/>
      <c r="AL79" s="56"/>
      <c r="AM79" s="56"/>
      <c r="AN79" s="56"/>
      <c r="AO79" s="19"/>
      <c r="AP79" s="19"/>
      <c r="AQ79" s="56" t="s">
        <v>40</v>
      </c>
      <c r="AR79" s="56"/>
      <c r="AS79" s="56"/>
      <c r="AT79" s="56"/>
      <c r="AU79" s="56"/>
      <c r="AV79" s="56"/>
      <c r="AW79" s="56"/>
      <c r="AX79" s="56"/>
      <c r="AY79" s="56"/>
      <c r="AZ79" s="56"/>
      <c r="BA79" s="56"/>
      <c r="BB79" s="56"/>
      <c r="BC79" s="56"/>
      <c r="BD79" s="56"/>
      <c r="BE79" s="56"/>
      <c r="BF79" s="56"/>
      <c r="BG79" s="56"/>
      <c r="BH79" s="56"/>
      <c r="BI79" s="17"/>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PourxTMGVHFZ6/4IALmSFJnc/giESO81LBQzLYLa1hkNnA7bGONjjQAO0UTH6H0dV6aPHc3yW0N1yusqr4WBZw==" saltValue="jIVWTp8YKzAGXhLHrcDvG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162094</v>
      </c>
      <c r="D6" s="32">
        <f t="shared" si="3"/>
        <v>47</v>
      </c>
      <c r="E6" s="32">
        <f t="shared" si="3"/>
        <v>17</v>
      </c>
      <c r="F6" s="32">
        <f t="shared" si="3"/>
        <v>4</v>
      </c>
      <c r="G6" s="32">
        <f t="shared" si="3"/>
        <v>0</v>
      </c>
      <c r="H6" s="32" t="str">
        <f t="shared" si="3"/>
        <v>富山県　小矢部市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28.51</v>
      </c>
      <c r="Q6" s="33">
        <f t="shared" si="3"/>
        <v>78.5</v>
      </c>
      <c r="R6" s="33">
        <f t="shared" si="3"/>
        <v>3240</v>
      </c>
      <c r="S6" s="33">
        <f t="shared" si="3"/>
        <v>30453</v>
      </c>
      <c r="T6" s="33">
        <f t="shared" si="3"/>
        <v>134.07</v>
      </c>
      <c r="U6" s="33">
        <f t="shared" si="3"/>
        <v>227.14</v>
      </c>
      <c r="V6" s="33">
        <f t="shared" si="3"/>
        <v>8647</v>
      </c>
      <c r="W6" s="33">
        <f t="shared" si="3"/>
        <v>3.07</v>
      </c>
      <c r="X6" s="33">
        <f t="shared" si="3"/>
        <v>2816.61</v>
      </c>
      <c r="Y6" s="34">
        <f>IF(Y7="",NA(),Y7)</f>
        <v>60.94</v>
      </c>
      <c r="Z6" s="34">
        <f t="shared" ref="Z6:AH6" si="4">IF(Z7="",NA(),Z7)</f>
        <v>67.03</v>
      </c>
      <c r="AA6" s="34">
        <f t="shared" si="4"/>
        <v>71.540000000000006</v>
      </c>
      <c r="AB6" s="34">
        <f t="shared" si="4"/>
        <v>76.819999999999993</v>
      </c>
      <c r="AC6" s="34">
        <f t="shared" si="4"/>
        <v>80.53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3651.94</v>
      </c>
      <c r="BG6" s="34">
        <f t="shared" ref="BG6:BO6" si="7">IF(BG7="",NA(),BG7)</f>
        <v>2818.99</v>
      </c>
      <c r="BH6" s="34">
        <f t="shared" si="7"/>
        <v>2706.33</v>
      </c>
      <c r="BI6" s="34">
        <f t="shared" si="7"/>
        <v>3062.42</v>
      </c>
      <c r="BJ6" s="34">
        <f t="shared" si="7"/>
        <v>3087.78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34.369999999999997</v>
      </c>
      <c r="BR6" s="34">
        <f t="shared" ref="BR6:BZ6" si="8">IF(BR7="",NA(),BR7)</f>
        <v>53.77</v>
      </c>
      <c r="BS6" s="34">
        <f t="shared" si="8"/>
        <v>61.69</v>
      </c>
      <c r="BT6" s="34">
        <f t="shared" si="8"/>
        <v>70.64</v>
      </c>
      <c r="BU6" s="34">
        <f t="shared" si="8"/>
        <v>88.14</v>
      </c>
      <c r="BV6" s="34">
        <f t="shared" si="8"/>
        <v>64.63</v>
      </c>
      <c r="BW6" s="34">
        <f t="shared" si="8"/>
        <v>66.56</v>
      </c>
      <c r="BX6" s="34">
        <f t="shared" si="8"/>
        <v>66.22</v>
      </c>
      <c r="BY6" s="34">
        <f t="shared" si="8"/>
        <v>69.87</v>
      </c>
      <c r="BZ6" s="34">
        <f t="shared" si="8"/>
        <v>74.3</v>
      </c>
      <c r="CA6" s="33" t="str">
        <f>IF(CA7="","",IF(CA7="-","【-】","【"&amp;SUBSTITUTE(TEXT(CA7,"#,##0.00"),"-","△")&amp;"】"))</f>
        <v>【75.58】</v>
      </c>
      <c r="CB6" s="34">
        <f>IF(CB7="",NA(),CB7)</f>
        <v>479</v>
      </c>
      <c r="CC6" s="34">
        <f t="shared" ref="CC6:CK6" si="9">IF(CC7="",NA(),CC7)</f>
        <v>312.83</v>
      </c>
      <c r="CD6" s="34">
        <f t="shared" si="9"/>
        <v>274.42</v>
      </c>
      <c r="CE6" s="34">
        <f t="shared" si="9"/>
        <v>239.74</v>
      </c>
      <c r="CF6" s="34">
        <f t="shared" si="9"/>
        <v>192.61</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68</v>
      </c>
      <c r="CY6" s="34">
        <f t="shared" ref="CY6:DG6" si="11">IF(CY7="",NA(),CY7)</f>
        <v>71.11</v>
      </c>
      <c r="CZ6" s="34">
        <f t="shared" si="11"/>
        <v>72.17</v>
      </c>
      <c r="DA6" s="34">
        <f t="shared" si="11"/>
        <v>71.959999999999994</v>
      </c>
      <c r="DB6" s="34">
        <f t="shared" si="11"/>
        <v>72.89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162094</v>
      </c>
      <c r="D7" s="36">
        <v>47</v>
      </c>
      <c r="E7" s="36">
        <v>17</v>
      </c>
      <c r="F7" s="36">
        <v>4</v>
      </c>
      <c r="G7" s="36">
        <v>0</v>
      </c>
      <c r="H7" s="36" t="s">
        <v>110</v>
      </c>
      <c r="I7" s="36" t="s">
        <v>111</v>
      </c>
      <c r="J7" s="36" t="s">
        <v>112</v>
      </c>
      <c r="K7" s="36" t="s">
        <v>113</v>
      </c>
      <c r="L7" s="36" t="s">
        <v>114</v>
      </c>
      <c r="M7" s="36" t="s">
        <v>115</v>
      </c>
      <c r="N7" s="37" t="s">
        <v>116</v>
      </c>
      <c r="O7" s="37" t="s">
        <v>117</v>
      </c>
      <c r="P7" s="37">
        <v>28.51</v>
      </c>
      <c r="Q7" s="37">
        <v>78.5</v>
      </c>
      <c r="R7" s="37">
        <v>3240</v>
      </c>
      <c r="S7" s="37">
        <v>30453</v>
      </c>
      <c r="T7" s="37">
        <v>134.07</v>
      </c>
      <c r="U7" s="37">
        <v>227.14</v>
      </c>
      <c r="V7" s="37">
        <v>8647</v>
      </c>
      <c r="W7" s="37">
        <v>3.07</v>
      </c>
      <c r="X7" s="37">
        <v>2816.61</v>
      </c>
      <c r="Y7" s="37">
        <v>60.94</v>
      </c>
      <c r="Z7" s="37">
        <v>67.03</v>
      </c>
      <c r="AA7" s="37">
        <v>71.540000000000006</v>
      </c>
      <c r="AB7" s="37">
        <v>76.819999999999993</v>
      </c>
      <c r="AC7" s="37">
        <v>80.53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3651.94</v>
      </c>
      <c r="BG7" s="37">
        <v>2818.99</v>
      </c>
      <c r="BH7" s="37">
        <v>2706.33</v>
      </c>
      <c r="BI7" s="37">
        <v>3062.42</v>
      </c>
      <c r="BJ7" s="37">
        <v>3087.78</v>
      </c>
      <c r="BK7" s="37">
        <v>1569.13</v>
      </c>
      <c r="BL7" s="37">
        <v>1436</v>
      </c>
      <c r="BM7" s="37">
        <v>1434.89</v>
      </c>
      <c r="BN7" s="37">
        <v>1298.9100000000001</v>
      </c>
      <c r="BO7" s="37">
        <v>1243.71</v>
      </c>
      <c r="BP7" s="37">
        <v>1225.44</v>
      </c>
      <c r="BQ7" s="37">
        <v>34.369999999999997</v>
      </c>
      <c r="BR7" s="37">
        <v>53.77</v>
      </c>
      <c r="BS7" s="37">
        <v>61.69</v>
      </c>
      <c r="BT7" s="37">
        <v>70.64</v>
      </c>
      <c r="BU7" s="37">
        <v>88.14</v>
      </c>
      <c r="BV7" s="37">
        <v>64.63</v>
      </c>
      <c r="BW7" s="37">
        <v>66.56</v>
      </c>
      <c r="BX7" s="37">
        <v>66.22</v>
      </c>
      <c r="BY7" s="37">
        <v>69.87</v>
      </c>
      <c r="BZ7" s="37">
        <v>74.3</v>
      </c>
      <c r="CA7" s="37">
        <v>75.58</v>
      </c>
      <c r="CB7" s="37">
        <v>479</v>
      </c>
      <c r="CC7" s="37">
        <v>312.83</v>
      </c>
      <c r="CD7" s="37">
        <v>274.42</v>
      </c>
      <c r="CE7" s="37">
        <v>239.74</v>
      </c>
      <c r="CF7" s="37">
        <v>192.61</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68</v>
      </c>
      <c r="CY7" s="37">
        <v>71.11</v>
      </c>
      <c r="CZ7" s="37">
        <v>72.17</v>
      </c>
      <c r="DA7" s="37">
        <v>71.959999999999994</v>
      </c>
      <c r="DB7" s="37">
        <v>72.89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jgsui</cp:lastModifiedBy>
  <cp:lastPrinted>2019-01-29T09:11:38Z</cp:lastPrinted>
  <dcterms:created xsi:type="dcterms:W3CDTF">2018-12-03T09:13:46Z</dcterms:created>
  <dcterms:modified xsi:type="dcterms:W3CDTF">2019-01-29T09:22:30Z</dcterms:modified>
</cp:coreProperties>
</file>