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vFKplDhkK/gOLSOO4l9UqEV1rOBJCTT+SYMbkA1nTVDXuRxSyv/iznIjh4V+Uo8rdHZFC5UJlryUyI8ND6V9pg==" workbookSaltValue="DIgr04X3I3oZpuDzbhV6JA=="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<sst xmlns="http://schemas.openxmlformats.org/spreadsheetml/2006/main" count="232" uniqueCount="120">
  <si>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</si>
  <si>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</si>
  <si>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</si>
  <si>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</si>
  <si>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</si>
  <si>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</si>
  <si>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</si>
  <si>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</si>
  <si>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</si>
  <si>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</si>
  <si>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</si>
  <si>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</si>
  <si>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</si>
  <si>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</si>
  <si>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</si>
  <si>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</si>
  <si>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</si>
  <si>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</si>
  <si>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</si>
  <si>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</si>
  <si>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</si>
  <si>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</si>
  <si>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</si>
  <si>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</si>
  <si>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</si>
  <si>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</si>
  <si>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</si>
  <si>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</si>
  <si>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</si>
  <si>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</si>
  <si>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</si>
  <si>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</si>
  <si>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</si>
  <si>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</si>
  <si>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</si>
  <si>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</si>
  <si>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</si>
  <si>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</si>
  <si>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</si>
  <si>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</si>
  <si>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</si>
  <si>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</si>
  <si>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</si>
  <si>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</si>
  <si>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</si>
  <si>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</si>
  <si>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</si>
  <si>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</si>
  <si>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</si>
  <si>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</si>
  <si>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</si>
  <si>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</si>
  <si>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</si>
  <si>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</si>
  <si>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</si>
  <si>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</si>
  <si>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</si>
  <si>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</si>
  <si>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</si>
  <si>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</si>
  <si>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</si>
  <si>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</si>
  <si>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</si>
  <si>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</si>
  <si>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</si>
  <si>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</si>
  <si>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</si>
  <si>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</si>
  <si>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</si>
  <si>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</si>
  <si>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</si>
  <si>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</si>
  <si>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</si>
  <si>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</si>
  <si>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</si>
  <si>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</si>
  <si>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</si>
  <si>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</si>
  <si>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</si>
  <si>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</si>
  <si>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</si>
  <si>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</si>
  <si>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</si>
  <si>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</si>
  <si>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</si>
  <si>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</si>
  <si>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</si>
  <si>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</si>
  <si>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</si>
  <si>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</si>
  <si>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</si>
  <si>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</si>
  <si>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</si>
  <si>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</si>
  <si>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</si>
  <si>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</si>
  <si>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</si>
  <si>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</si>
  <si>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</si>
  <si>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</si>
  <si>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</si>
  <si>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</si>
  <si>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</si>
  <si>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</si>
  <si>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</si>
  <si>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南砺市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</si>
  <si>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</si>
  <si>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</si>
  <si>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</si>
  <si>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</si>
  <si>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</si>
  <si>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</si>
  <si>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</si>
  <si>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</si>
  <si>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</si>
  <si>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</si>
  <si>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</si>
  <si>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H22年度からの累積欠損金の増加、料金回収率等からみても、実情に見合った料金体系の見直し及び料金改定を考えていかねばならない時期にきている。
　また、施設利用率が高い反面、有収率が低水準であり、収益に繋がっていないことがわかる。漏水対策が急務である。
　管路等の老朽化の状況からは、有形固定資産減価償却率に対して、管路更新ペースが遅い状況にあることが読み取れる。今後、管路等の更新投資を増やしていく必要があるが、水質の安全対策に係る管理経費も確保しなければならない。財務状況を踏まえた優先順位の設定等について検討する必要がある。H29年度に策定したアセットマネジメントを踏まえ、財源確保を検討し、効率的な管路・施設の更新を行う新水道ビジョンを策定することとしている。</t>
    <rPh sb="42" eb="44">
      <t>ミナオ</t>
    </rPh>
    <rPh sb="117" eb="119">
      <t>タイサク</t>
    </rPh>
    <rPh sb="217" eb="219">
      <t>カンリ</t>
    </rPh>
    <rPh sb="286" eb="287">
      <t>フ</t>
    </rPh>
    <rPh sb="290" eb="292">
      <t>ザイゲン</t>
    </rPh>
    <rPh sb="292" eb="294">
      <t>カクホ</t>
    </rPh>
    <rPh sb="295" eb="297">
      <t>ケントウ</t>
    </rPh>
    <rPh sb="299" eb="302">
      <t>コウリツテキ</t>
    </rPh>
    <rPh sb="303" eb="304">
      <t>カン</t>
    </rPh>
    <rPh sb="304" eb="305">
      <t>ロ</t>
    </rPh>
    <rPh sb="306" eb="308">
      <t>シセツ</t>
    </rPh>
    <rPh sb="309" eb="311">
      <t>コウシン</t>
    </rPh>
    <rPh sb="312" eb="313">
      <t>オコナ</t>
    </rPh>
    <rPh sb="314" eb="315">
      <t>シン</t>
    </rPh>
    <rPh sb="315" eb="317">
      <t>スイドウ</t>
    </rPh>
    <rPh sb="322" eb="324">
      <t>サクテイ</t>
    </rPh>
    <phoneticPr fontId="4"/>
  </si>
  <si>
    <t xml:space="preserve">①H22年度に下水道料金の値上げに併せて水道料金を1㎥あたり10円引き下げたことにより経営状況が赤字に転じ、その状態から脱却できない状況が続いている。また、旧簡易水道事業をH29年度より統合したことより赤字幅が大きくなっている。
②上記の要因から、累積欠損金は増加を続けている。
③現時点では、流動比率が100％以上であるため短期的な債務に対する支払能力はあるが、今後は老朽管の更新や、過去に借り入れた企業債（借金）の償還がピークを迎えることから、現金が減少し、流動比率が減少していくことが予見される。
④H29年度より旧簡易水道の統合により悪化しており、今後、更新時期を迎えた施設・設備、管路の更新に伴い、給水収益に占める企業債残高の上昇が予想される。
⑤給水に係る費用については給水収益で賄われるべきであるが、費用が嵩み、給水収益で賄いきれていない状況となっている。このため、今後は、費用分の収入を確保することについての検討が必要である。
⑥本市は8町村合併により誕生したため、集落が広域にわたり点在していることや散居村等の地理的要因で維持管理費用が増加し、給水原価が高くなる傾向にある。今後とも、経常費用の削減を図るとともに、料金の見直しについて検討する必要がある。
⑦施設利用率が大きく上昇しているが、有収率が下落していることから、漏水等に起因するものと考えられる。漏水対策のほか、今後の人口減少等に応じた水需要を見極め、施設規模の見直しを行う必要がある。
⑧有収率が70％台と類似団体平均、全国平均を大きく下回っており、漏水が主な原因として考えられる。漏水調査委託料を予算化し、毎年継続して調査を実施しているが、有収率の改善には至っていない。今後、調査方法の見直しや、漏水のおそれがある老朽管の更新する等の対策を検討していく必要がある。
</t>
    <rPh sb="78" eb="79">
      <t>キュウ</t>
    </rPh>
    <rPh sb="79" eb="83">
      <t>カンイスイドウ</t>
    </rPh>
    <rPh sb="83" eb="85">
      <t>ジギョウ</t>
    </rPh>
    <rPh sb="89" eb="91">
      <t>ネンド</t>
    </rPh>
    <rPh sb="93" eb="95">
      <t>トウゴウ</t>
    </rPh>
    <rPh sb="101" eb="103">
      <t>アカジ</t>
    </rPh>
    <rPh sb="103" eb="104">
      <t>ハバ</t>
    </rPh>
    <rPh sb="105" eb="106">
      <t>オオ</t>
    </rPh>
    <rPh sb="185" eb="187">
      <t>ロウキュウ</t>
    </rPh>
    <rPh sb="256" eb="258">
      <t>ネンド</t>
    </rPh>
    <rPh sb="260" eb="261">
      <t>キュウ</t>
    </rPh>
    <rPh sb="261" eb="265">
      <t>カンイスイドウ</t>
    </rPh>
    <rPh sb="266" eb="268">
      <t>トウゴウ</t>
    </rPh>
    <rPh sb="271" eb="273">
      <t>アッカ</t>
    </rPh>
    <rPh sb="278" eb="280">
      <t>コンゴ</t>
    </rPh>
    <rPh sb="281" eb="283">
      <t>コウシン</t>
    </rPh>
    <rPh sb="283" eb="285">
      <t>ジキ</t>
    </rPh>
    <rPh sb="286" eb="287">
      <t>ムカ</t>
    </rPh>
    <rPh sb="289" eb="291">
      <t>シセツ</t>
    </rPh>
    <rPh sb="292" eb="294">
      <t>セツビ</t>
    </rPh>
    <rPh sb="295" eb="296">
      <t>カン</t>
    </rPh>
    <rPh sb="296" eb="297">
      <t>ロ</t>
    </rPh>
    <rPh sb="298" eb="300">
      <t>コウシン</t>
    </rPh>
    <rPh sb="301" eb="302">
      <t>トモナ</t>
    </rPh>
    <rPh sb="304" eb="306">
      <t>キュウスイ</t>
    </rPh>
    <rPh sb="306" eb="308">
      <t>シュウエキ</t>
    </rPh>
    <rPh sb="309" eb="310">
      <t>シ</t>
    </rPh>
    <rPh sb="312" eb="314">
      <t>キギョウ</t>
    </rPh>
    <rPh sb="314" eb="315">
      <t>サイ</t>
    </rPh>
    <rPh sb="315" eb="317">
      <t>ザンダカ</t>
    </rPh>
    <rPh sb="318" eb="320">
      <t>ジョウショウ</t>
    </rPh>
    <rPh sb="321" eb="323">
      <t>ヨソウ</t>
    </rPh>
    <rPh sb="394" eb="396">
      <t>ヒヨウ</t>
    </rPh>
    <rPh sb="396" eb="397">
      <t>ブン</t>
    </rPh>
    <rPh sb="398" eb="400">
      <t>シュウニュウ</t>
    </rPh>
    <rPh sb="401" eb="403">
      <t>カクホ</t>
    </rPh>
    <rPh sb="412" eb="414">
      <t>ケントウ</t>
    </rPh>
    <rPh sb="462" eb="463">
      <t>ナド</t>
    </rPh>
    <rPh sb="467" eb="469">
      <t>ヨウイン</t>
    </rPh>
    <rPh sb="470" eb="472">
      <t>イジ</t>
    </rPh>
    <rPh sb="472" eb="474">
      <t>カンリ</t>
    </rPh>
    <rPh sb="474" eb="476">
      <t>ヒヨウ</t>
    </rPh>
    <rPh sb="477" eb="479">
      <t>ゾウカ</t>
    </rPh>
    <rPh sb="483" eb="484">
      <t>ゲン</t>
    </rPh>
    <rPh sb="559" eb="561">
      <t>ゲラク</t>
    </rPh>
    <rPh sb="617" eb="619">
      <t>キボ</t>
    </rPh>
    <rPh sb="694" eb="696">
      <t>マイトシ</t>
    </rPh>
    <rPh sb="696" eb="698">
      <t>ケイゾク</t>
    </rPh>
    <rPh sb="712" eb="713">
      <t>シュウ</t>
    </rPh>
    <rPh sb="719" eb="720">
      <t>イタ</t>
    </rPh>
    <rPh sb="726" eb="728">
      <t>コンゴ</t>
    </rPh>
    <rPh sb="729" eb="733">
      <t>チョウサホウホウ</t>
    </rPh>
    <rPh sb="734" eb="736">
      <t>ミナオ</t>
    </rPh>
    <rPh sb="739" eb="741">
      <t>ロウスイ</t>
    </rPh>
    <rPh sb="748" eb="750">
      <t>ロウキュウ</t>
    </rPh>
    <rPh sb="750" eb="751">
      <t>カン</t>
    </rPh>
    <rPh sb="752" eb="754">
      <t>コウシン</t>
    </rPh>
    <rPh sb="756" eb="757">
      <t>ナド</t>
    </rPh>
    <rPh sb="758" eb="760">
      <t>タイサク</t>
    </rPh>
    <rPh sb="761" eb="763">
      <t>ケントウ</t>
    </rPh>
    <rPh sb="767" eb="769">
      <t>ヒツヨウ</t>
    </rPh>
    <phoneticPr fontId="4"/>
  </si>
  <si>
    <t>①法定耐用年数に近い資産を多く保有していることから、類似団体や全国平均に比べて償却率が高くなっている。将来的な管路等の更新について、経営に与える影響も考慮し、H30年度策定を予定している水道ビジョンを踏まえ、検討していく必要がある。
②今後、管路の老朽化が進み、更新需要が高まる傾向になることから、財務状況やH30年度策定予定の水道ビジョンを踏まえ、事業の優先度を設定するなど、効率的な事業投資を行っていく必要がある。
③類似団体平均と同水準であるが、更新ペースが遅いことがわかる。また、管路延長も他団体と比較すると長いことから、更新費用が多額となり、且つ、更新ペースは遅くなっていくことが想定される。H29年度策定したアセットマネジメント調査に基づく、管路耐震化・更新計画事業に係る財源確保等について、早急に検討していく必要がある。</t>
    <rPh sb="75" eb="77">
      <t>コウリョ</t>
    </rPh>
    <rPh sb="82" eb="84">
      <t>ネンド</t>
    </rPh>
    <rPh sb="84" eb="86">
      <t>サクテイ</t>
    </rPh>
    <rPh sb="87" eb="89">
      <t>ヨテイ</t>
    </rPh>
    <rPh sb="93" eb="95">
      <t>スイドウ</t>
    </rPh>
    <rPh sb="100" eb="101">
      <t>フ</t>
    </rPh>
    <rPh sb="118" eb="120">
      <t>コンゴ</t>
    </rPh>
    <rPh sb="121" eb="123">
      <t>カンロ</t>
    </rPh>
    <rPh sb="124" eb="127">
      <t>ロウキュウカ</t>
    </rPh>
    <rPh sb="128" eb="129">
      <t>スス</t>
    </rPh>
    <rPh sb="131" eb="133">
      <t>コウシン</t>
    </rPh>
    <rPh sb="133" eb="135">
      <t>ジュヨウ</t>
    </rPh>
    <rPh sb="136" eb="137">
      <t>タカ</t>
    </rPh>
    <rPh sb="139" eb="141">
      <t>ケイコウ</t>
    </rPh>
    <rPh sb="157" eb="159">
      <t>ネンド</t>
    </rPh>
    <rPh sb="159" eb="161">
      <t>サクテイ</t>
    </rPh>
    <rPh sb="161" eb="163">
      <t>ヨテイ</t>
    </rPh>
    <rPh sb="164" eb="166">
      <t>スイドウ</t>
    </rPh>
    <rPh sb="171" eb="172">
      <t>フ</t>
    </rPh>
    <rPh sb="244" eb="245">
      <t>カン</t>
    </rPh>
    <rPh sb="245" eb="246">
      <t>ロ</t>
    </rPh>
    <rPh sb="246" eb="248">
      <t>エンチョウ</t>
    </rPh>
    <rPh sb="249" eb="250">
      <t>タ</t>
    </rPh>
    <rPh sb="250" eb="252">
      <t>ダンタイ</t>
    </rPh>
    <rPh sb="253" eb="255">
      <t>ヒカク</t>
    </rPh>
    <rPh sb="276" eb="277">
      <t>カ</t>
    </rPh>
    <rPh sb="279" eb="281">
      <t>コウシン</t>
    </rPh>
    <rPh sb="285" eb="286">
      <t>オソ</t>
    </rPh>
    <rPh sb="304" eb="306">
      <t>ネンド</t>
    </rPh>
    <rPh sb="306" eb="308">
      <t>サクテイ</t>
    </rPh>
    <rPh sb="320" eb="322">
      <t>チョウサ</t>
    </rPh>
    <rPh sb="323" eb="324">
      <t>モト</t>
    </rPh>
    <rPh sb="327" eb="328">
      <t>カン</t>
    </rPh>
    <rPh sb="328" eb="329">
      <t>ロ</t>
    </rPh>
    <rPh sb="329" eb="332">
      <t>タイシンカ</t>
    </rPh>
    <rPh sb="337" eb="339">
      <t>ジギョウ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</si>
</sst>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3000000000000007"/>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0.25</c:v>
                </c:pt>
                <c:pt idx="1">
                  <c:v>0.37</c:v>
                </c:pt>
                <c:pt idx="2" formatCode="#,##0.00;&quot;△&quot;#,##0.00">
                  <c:v>0</c:v>
                </c:pt>
                <c:pt idx="3">
                  <c:v>0.33</c:v>
                </c:pt>
                <c:pt idx="4">
                  <c:v>0.77</c:v>
                </c:pt>
              </c:numCache>
            </c:numRef>
          </c:val>
          <c:extLst xmlns:c16r2="http://schemas.microsoft.com/office/drawing/2015/06/chart">
            <c:ext xmlns:c16="http://schemas.microsoft.com/office/drawing/2014/chart" uri="{C3380CC4-5D6E-409C-BE32-E72D297353CC}">
              <c16:uniqueId val="{00000000-A378-4E5B-9D4E-FDA36A4C73A4}"/>
            </c:ext>
          </c:extLst>
        </c:ser>
        <c:dLbls>
          <c:showLegendKey val="0"/>
          <c:showVal val="0"/>
          <c:showCatName val="0"/>
          <c:showSerName val="0"/>
          <c:showPercent val="0"/>
          <c:showBubbleSize val="0"/>
        </c:dLbls>
        <c:gapWidth val="150"/>
        <c:axId val="113122304"/>
        <c:axId val="11312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0.56000000000000005</c:v>
                </c:pt>
                <c:pt idx="3">
                  <c:v>0.61</c:v>
                </c:pt>
                <c:pt idx="4">
                  <c:v>0.75</c:v>
                </c:pt>
              </c:numCache>
            </c:numRef>
          </c:val>
          <c:smooth val="0"/>
          <c:extLst xmlns:c16r2="http://schemas.microsoft.com/office/drawing/2015/06/chart">
            <c:ext xmlns:c16="http://schemas.microsoft.com/office/drawing/2014/chart" uri="{C3380CC4-5D6E-409C-BE32-E72D297353CC}">
              <c16:uniqueId val="{00000001-A378-4E5B-9D4E-FDA36A4C73A4}"/>
            </c:ext>
          </c:extLst>
        </c:ser>
        <c:dLbls>
          <c:showLegendKey val="0"/>
          <c:showVal val="0"/>
          <c:showCatName val="0"/>
          <c:showSerName val="0"/>
          <c:showPercent val="0"/>
          <c:showBubbleSize val="0"/>
        </c:dLbls>
        <c:marker val="1"/>
        <c:smooth val="0"/>
        <c:axId val="113122304"/>
        <c:axId val="113128192"/>
      </c:lineChart>
      <c:dateAx>
        <c:axId val="113122304"/>
        <c:scaling>
          <c:orientation val="minMax"/>
        </c:scaling>
        <c:delete val="1"/>
        <c:axPos val="b"/>
        <c:numFmt formatCode="ge" sourceLinked="1"/>
        <c:majorTickMark val="none"/>
        <c:minorTickMark val="none"/>
        <c:tickLblPos val="none"/>
        <c:crossAx val="113128192"/>
        <c:crosses val="autoZero"/>
        <c:auto val="1"/>
        <c:lblOffset val="100"/>
        <c:baseTimeUnit val="years"/>
      </c:dateAx>
      <c:valAx>
        <c:axId val="11312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12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60.3</c:v>
                </c:pt>
                <c:pt idx="1">
                  <c:v>59.34</c:v>
                </c:pt>
                <c:pt idx="2">
                  <c:v>59.03</c:v>
                </c:pt>
                <c:pt idx="3">
                  <c:v>61.55</c:v>
                </c:pt>
                <c:pt idx="4">
                  <c:v>65.52</c:v>
                </c:pt>
              </c:numCache>
            </c:numRef>
          </c:val>
          <c:extLst xmlns:c16r2="http://schemas.microsoft.com/office/drawing/2015/06/chart">
            <c:ext xmlns:c16="http://schemas.microsoft.com/office/drawing/2014/chart" uri="{C3380CC4-5D6E-409C-BE32-E72D297353CC}">
              <c16:uniqueId val="{00000000-0F44-4D8D-A8DE-F3419E4FC547}"/>
            </c:ext>
          </c:extLst>
        </c:ser>
        <c:dLbls>
          <c:showLegendKey val="0"/>
          <c:showVal val="0"/>
          <c:showCatName val="0"/>
          <c:showSerName val="0"/>
          <c:showPercent val="0"/>
          <c:showBubbleSize val="0"/>
        </c:dLbls>
        <c:gapWidth val="150"/>
        <c:axId val="126196352"/>
        <c:axId val="126218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58.53</c:v>
                </c:pt>
                <c:pt idx="3">
                  <c:v>59.01</c:v>
                </c:pt>
                <c:pt idx="4">
                  <c:v>59.74</c:v>
                </c:pt>
              </c:numCache>
            </c:numRef>
          </c:val>
          <c:smooth val="0"/>
          <c:extLst xmlns:c16r2="http://schemas.microsoft.com/office/drawing/2015/06/chart">
            <c:ext xmlns:c16="http://schemas.microsoft.com/office/drawing/2014/chart" uri="{C3380CC4-5D6E-409C-BE32-E72D297353CC}">
              <c16:uniqueId val="{00000001-0F44-4D8D-A8DE-F3419E4FC547}"/>
            </c:ext>
          </c:extLst>
        </c:ser>
        <c:dLbls>
          <c:showLegendKey val="0"/>
          <c:showVal val="0"/>
          <c:showCatName val="0"/>
          <c:showSerName val="0"/>
          <c:showPercent val="0"/>
          <c:showBubbleSize val="0"/>
        </c:dLbls>
        <c:marker val="1"/>
        <c:smooth val="0"/>
        <c:axId val="126196352"/>
        <c:axId val="126218624"/>
      </c:lineChart>
      <c:dateAx>
        <c:axId val="126196352"/>
        <c:scaling>
          <c:orientation val="minMax"/>
        </c:scaling>
        <c:delete val="1"/>
        <c:axPos val="b"/>
        <c:numFmt formatCode="ge" sourceLinked="1"/>
        <c:majorTickMark val="none"/>
        <c:minorTickMark val="none"/>
        <c:tickLblPos val="none"/>
        <c:crossAx val="126218624"/>
        <c:crosses val="autoZero"/>
        <c:auto val="1"/>
        <c:lblOffset val="100"/>
        <c:baseTimeUnit val="years"/>
      </c:dateAx>
      <c:valAx>
        <c:axId val="12621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19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80.55</c:v>
                </c:pt>
                <c:pt idx="1">
                  <c:v>79.98</c:v>
                </c:pt>
                <c:pt idx="2">
                  <c:v>79.78</c:v>
                </c:pt>
                <c:pt idx="3">
                  <c:v>76.900000000000006</c:v>
                </c:pt>
                <c:pt idx="4">
                  <c:v>76.39</c:v>
                </c:pt>
              </c:numCache>
            </c:numRef>
          </c:val>
          <c:extLst xmlns:c16r2="http://schemas.microsoft.com/office/drawing/2015/06/chart">
            <c:ext xmlns:c16="http://schemas.microsoft.com/office/drawing/2014/chart" uri="{C3380CC4-5D6E-409C-BE32-E72D297353CC}">
              <c16:uniqueId val="{00000000-D11E-4D6B-9901-A97A17504D78}"/>
            </c:ext>
          </c:extLst>
        </c:ser>
        <c:dLbls>
          <c:showLegendKey val="0"/>
          <c:showVal val="0"/>
          <c:showCatName val="0"/>
          <c:showSerName val="0"/>
          <c:showPercent val="0"/>
          <c:showBubbleSize val="0"/>
        </c:dLbls>
        <c:gapWidth val="150"/>
        <c:axId val="126255104"/>
        <c:axId val="1262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85.26</c:v>
                </c:pt>
                <c:pt idx="3">
                  <c:v>85.37</c:v>
                </c:pt>
                <c:pt idx="4">
                  <c:v>87.28</c:v>
                </c:pt>
              </c:numCache>
            </c:numRef>
          </c:val>
          <c:smooth val="0"/>
          <c:extLst xmlns:c16r2="http://schemas.microsoft.com/office/drawing/2015/06/chart">
            <c:ext xmlns:c16="http://schemas.microsoft.com/office/drawing/2014/chart" uri="{C3380CC4-5D6E-409C-BE32-E72D297353CC}">
              <c16:uniqueId val="{00000001-D11E-4D6B-9901-A97A17504D78}"/>
            </c:ext>
          </c:extLst>
        </c:ser>
        <c:dLbls>
          <c:showLegendKey val="0"/>
          <c:showVal val="0"/>
          <c:showCatName val="0"/>
          <c:showSerName val="0"/>
          <c:showPercent val="0"/>
          <c:showBubbleSize val="0"/>
        </c:dLbls>
        <c:marker val="1"/>
        <c:smooth val="0"/>
        <c:axId val="126255104"/>
        <c:axId val="126256640"/>
      </c:lineChart>
      <c:dateAx>
        <c:axId val="126255104"/>
        <c:scaling>
          <c:orientation val="minMax"/>
        </c:scaling>
        <c:delete val="1"/>
        <c:axPos val="b"/>
        <c:numFmt formatCode="ge" sourceLinked="1"/>
        <c:majorTickMark val="none"/>
        <c:minorTickMark val="none"/>
        <c:tickLblPos val="none"/>
        <c:crossAx val="126256640"/>
        <c:crosses val="autoZero"/>
        <c:auto val="1"/>
        <c:lblOffset val="100"/>
        <c:baseTimeUnit val="years"/>
      </c:dateAx>
      <c:valAx>
        <c:axId val="1262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25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88</c:v>
                </c:pt>
                <c:pt idx="1">
                  <c:v>89.08</c:v>
                </c:pt>
                <c:pt idx="2">
                  <c:v>89.14</c:v>
                </c:pt>
                <c:pt idx="3">
                  <c:v>88.8</c:v>
                </c:pt>
                <c:pt idx="4">
                  <c:v>83.44</c:v>
                </c:pt>
              </c:numCache>
            </c:numRef>
          </c:val>
          <c:extLst xmlns:c16r2="http://schemas.microsoft.com/office/drawing/2015/06/chart">
            <c:ext xmlns:c16="http://schemas.microsoft.com/office/drawing/2014/chart" uri="{C3380CC4-5D6E-409C-BE32-E72D297353CC}">
              <c16:uniqueId val="{00000000-AFCA-45A9-B55E-B8CD1F3530FD}"/>
            </c:ext>
          </c:extLst>
        </c:ser>
        <c:dLbls>
          <c:showLegendKey val="0"/>
          <c:showVal val="0"/>
          <c:showCatName val="0"/>
          <c:showSerName val="0"/>
          <c:showPercent val="0"/>
          <c:showBubbleSize val="0"/>
        </c:dLbls>
        <c:gapWidth val="150"/>
        <c:axId val="113172864"/>
        <c:axId val="113174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109.64</c:v>
                </c:pt>
                <c:pt idx="3">
                  <c:v>110.95</c:v>
                </c:pt>
                <c:pt idx="4">
                  <c:v>112.15</c:v>
                </c:pt>
              </c:numCache>
            </c:numRef>
          </c:val>
          <c:smooth val="0"/>
          <c:extLst xmlns:c16r2="http://schemas.microsoft.com/office/drawing/2015/06/chart">
            <c:ext xmlns:c16="http://schemas.microsoft.com/office/drawing/2014/chart" uri="{C3380CC4-5D6E-409C-BE32-E72D297353CC}">
              <c16:uniqueId val="{00000001-AFCA-45A9-B55E-B8CD1F3530FD}"/>
            </c:ext>
          </c:extLst>
        </c:ser>
        <c:dLbls>
          <c:showLegendKey val="0"/>
          <c:showVal val="0"/>
          <c:showCatName val="0"/>
          <c:showSerName val="0"/>
          <c:showPercent val="0"/>
          <c:showBubbleSize val="0"/>
        </c:dLbls>
        <c:marker val="1"/>
        <c:smooth val="0"/>
        <c:axId val="113172864"/>
        <c:axId val="113174400"/>
      </c:lineChart>
      <c:dateAx>
        <c:axId val="113172864"/>
        <c:scaling>
          <c:orientation val="minMax"/>
        </c:scaling>
        <c:delete val="1"/>
        <c:axPos val="b"/>
        <c:numFmt formatCode="ge" sourceLinked="1"/>
        <c:majorTickMark val="none"/>
        <c:minorTickMark val="none"/>
        <c:tickLblPos val="none"/>
        <c:crossAx val="113174400"/>
        <c:crosses val="autoZero"/>
        <c:auto val="1"/>
        <c:lblOffset val="100"/>
        <c:baseTimeUnit val="years"/>
      </c:dateAx>
      <c:valAx>
        <c:axId val="1131744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317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51.18</c:v>
                </c:pt>
                <c:pt idx="1">
                  <c:v>52.02</c:v>
                </c:pt>
                <c:pt idx="2">
                  <c:v>53.37</c:v>
                </c:pt>
                <c:pt idx="3">
                  <c:v>54.91</c:v>
                </c:pt>
                <c:pt idx="4">
                  <c:v>45.46</c:v>
                </c:pt>
              </c:numCache>
            </c:numRef>
          </c:val>
          <c:extLst xmlns:c16r2="http://schemas.microsoft.com/office/drawing/2015/06/chart">
            <c:ext xmlns:c16="http://schemas.microsoft.com/office/drawing/2014/chart" uri="{C3380CC4-5D6E-409C-BE32-E72D297353CC}">
              <c16:uniqueId val="{00000000-885F-46AF-9A02-59CBAC6ADB0A}"/>
            </c:ext>
          </c:extLst>
        </c:ser>
        <c:dLbls>
          <c:showLegendKey val="0"/>
          <c:showVal val="0"/>
          <c:showCatName val="0"/>
          <c:showSerName val="0"/>
          <c:showPercent val="0"/>
          <c:showBubbleSize val="0"/>
        </c:dLbls>
        <c:gapWidth val="150"/>
        <c:axId val="113219072"/>
        <c:axId val="1132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45.75</c:v>
                </c:pt>
                <c:pt idx="3">
                  <c:v>46.9</c:v>
                </c:pt>
                <c:pt idx="4">
                  <c:v>46.94</c:v>
                </c:pt>
              </c:numCache>
            </c:numRef>
          </c:val>
          <c:smooth val="0"/>
          <c:extLst xmlns:c16r2="http://schemas.microsoft.com/office/drawing/2015/06/chart">
            <c:ext xmlns:c16="http://schemas.microsoft.com/office/drawing/2014/chart" uri="{C3380CC4-5D6E-409C-BE32-E72D297353CC}">
              <c16:uniqueId val="{00000001-885F-46AF-9A02-59CBAC6ADB0A}"/>
            </c:ext>
          </c:extLst>
        </c:ser>
        <c:dLbls>
          <c:showLegendKey val="0"/>
          <c:showVal val="0"/>
          <c:showCatName val="0"/>
          <c:showSerName val="0"/>
          <c:showPercent val="0"/>
          <c:showBubbleSize val="0"/>
        </c:dLbls>
        <c:marker val="1"/>
        <c:smooth val="0"/>
        <c:axId val="113219072"/>
        <c:axId val="113220608"/>
      </c:lineChart>
      <c:dateAx>
        <c:axId val="113219072"/>
        <c:scaling>
          <c:orientation val="minMax"/>
        </c:scaling>
        <c:delete val="1"/>
        <c:axPos val="b"/>
        <c:numFmt formatCode="ge" sourceLinked="1"/>
        <c:majorTickMark val="none"/>
        <c:minorTickMark val="none"/>
        <c:tickLblPos val="none"/>
        <c:crossAx val="113220608"/>
        <c:crosses val="autoZero"/>
        <c:auto val="1"/>
        <c:lblOffset val="100"/>
        <c:baseTimeUnit val="years"/>
      </c:dateAx>
      <c:valAx>
        <c:axId val="11322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21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1"/>
          <c:y val="0.1580694566902853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c:v>0</c:v>
                </c:pt>
                <c:pt idx="3" formatCode="#,##0.00;&quot;△&quot;#,##0.00;&quot;-&quot;">
                  <c:v>8.0299999999999994</c:v>
                </c:pt>
                <c:pt idx="4" formatCode="#,##0.00;&quot;△&quot;#,##0.00;&quot;-&quot;">
                  <c:v>27.95</c:v>
                </c:pt>
              </c:numCache>
            </c:numRef>
          </c:val>
          <c:extLst xmlns:c16r2="http://schemas.microsoft.com/office/drawing/2015/06/chart">
            <c:ext xmlns:c16="http://schemas.microsoft.com/office/drawing/2014/chart" uri="{C3380CC4-5D6E-409C-BE32-E72D297353CC}">
              <c16:uniqueId val="{00000000-8A28-4F21-AEAB-E6A925E809D8}"/>
            </c:ext>
          </c:extLst>
        </c:ser>
        <c:dLbls>
          <c:showLegendKey val="0"/>
          <c:showVal val="0"/>
          <c:showCatName val="0"/>
          <c:showSerName val="0"/>
          <c:showPercent val="0"/>
          <c:showBubbleSize val="0"/>
        </c:dLbls>
        <c:gapWidth val="150"/>
        <c:axId val="125910400"/>
        <c:axId val="125924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10.54</c:v>
                </c:pt>
                <c:pt idx="3">
                  <c:v>12.03</c:v>
                </c:pt>
                <c:pt idx="4">
                  <c:v>14.48</c:v>
                </c:pt>
              </c:numCache>
            </c:numRef>
          </c:val>
          <c:smooth val="0"/>
          <c:extLst xmlns:c16r2="http://schemas.microsoft.com/office/drawing/2015/06/chart">
            <c:ext xmlns:c16="http://schemas.microsoft.com/office/drawing/2014/chart" uri="{C3380CC4-5D6E-409C-BE32-E72D297353CC}">
              <c16:uniqueId val="{00000001-8A28-4F21-AEAB-E6A925E809D8}"/>
            </c:ext>
          </c:extLst>
        </c:ser>
        <c:dLbls>
          <c:showLegendKey val="0"/>
          <c:showVal val="0"/>
          <c:showCatName val="0"/>
          <c:showSerName val="0"/>
          <c:showPercent val="0"/>
          <c:showBubbleSize val="0"/>
        </c:dLbls>
        <c:marker val="1"/>
        <c:smooth val="0"/>
        <c:axId val="125910400"/>
        <c:axId val="125924480"/>
      </c:lineChart>
      <c:dateAx>
        <c:axId val="125910400"/>
        <c:scaling>
          <c:orientation val="minMax"/>
        </c:scaling>
        <c:delete val="1"/>
        <c:axPos val="b"/>
        <c:numFmt formatCode="ge" sourceLinked="1"/>
        <c:majorTickMark val="none"/>
        <c:minorTickMark val="none"/>
        <c:tickLblPos val="none"/>
        <c:crossAx val="125924480"/>
        <c:crosses val="autoZero"/>
        <c:auto val="1"/>
        <c:lblOffset val="100"/>
        <c:baseTimeUnit val="years"/>
      </c:dateAx>
      <c:valAx>
        <c:axId val="12592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91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99" l="0.70000000000000062" r="0.70000000000000062" t="0.75000000000001299"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40.1</c:v>
                </c:pt>
                <c:pt idx="1">
                  <c:v>40.53</c:v>
                </c:pt>
                <c:pt idx="2">
                  <c:v>53.61</c:v>
                </c:pt>
                <c:pt idx="3">
                  <c:v>67.34</c:v>
                </c:pt>
                <c:pt idx="4">
                  <c:v>86.11</c:v>
                </c:pt>
              </c:numCache>
            </c:numRef>
          </c:val>
          <c:extLst xmlns:c16r2="http://schemas.microsoft.com/office/drawing/2015/06/chart">
            <c:ext xmlns:c16="http://schemas.microsoft.com/office/drawing/2014/chart" uri="{C3380CC4-5D6E-409C-BE32-E72D297353CC}">
              <c16:uniqueId val="{00000000-2999-4558-BB80-9A4F2BEDFC34}"/>
            </c:ext>
          </c:extLst>
        </c:ser>
        <c:dLbls>
          <c:showLegendKey val="0"/>
          <c:showVal val="0"/>
          <c:showCatName val="0"/>
          <c:showSerName val="0"/>
          <c:showPercent val="0"/>
          <c:showBubbleSize val="0"/>
        </c:dLbls>
        <c:gapWidth val="150"/>
        <c:axId val="125848576"/>
        <c:axId val="125862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3.62</c:v>
                </c:pt>
                <c:pt idx="3">
                  <c:v>3.91</c:v>
                </c:pt>
                <c:pt idx="4">
                  <c:v>1</c:v>
                </c:pt>
              </c:numCache>
            </c:numRef>
          </c:val>
          <c:smooth val="0"/>
          <c:extLst xmlns:c16r2="http://schemas.microsoft.com/office/drawing/2015/06/chart">
            <c:ext xmlns:c16="http://schemas.microsoft.com/office/drawing/2014/chart" uri="{C3380CC4-5D6E-409C-BE32-E72D297353CC}">
              <c16:uniqueId val="{00000001-2999-4558-BB80-9A4F2BEDFC34}"/>
            </c:ext>
          </c:extLst>
        </c:ser>
        <c:dLbls>
          <c:showLegendKey val="0"/>
          <c:showVal val="0"/>
          <c:showCatName val="0"/>
          <c:showSerName val="0"/>
          <c:showPercent val="0"/>
          <c:showBubbleSize val="0"/>
        </c:dLbls>
        <c:marker val="1"/>
        <c:smooth val="0"/>
        <c:axId val="125848576"/>
        <c:axId val="125862656"/>
      </c:lineChart>
      <c:dateAx>
        <c:axId val="125848576"/>
        <c:scaling>
          <c:orientation val="minMax"/>
        </c:scaling>
        <c:delete val="1"/>
        <c:axPos val="b"/>
        <c:numFmt formatCode="ge" sourceLinked="1"/>
        <c:majorTickMark val="none"/>
        <c:minorTickMark val="none"/>
        <c:tickLblPos val="none"/>
        <c:crossAx val="125862656"/>
        <c:crosses val="autoZero"/>
        <c:auto val="1"/>
        <c:lblOffset val="100"/>
        <c:baseTimeUnit val="years"/>
      </c:dateAx>
      <c:valAx>
        <c:axId val="125862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584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507.84</c:v>
                </c:pt>
                <c:pt idx="1">
                  <c:v>323.66000000000003</c:v>
                </c:pt>
                <c:pt idx="2">
                  <c:v>393.3</c:v>
                </c:pt>
                <c:pt idx="3">
                  <c:v>593.84</c:v>
                </c:pt>
                <c:pt idx="4">
                  <c:v>397.78</c:v>
                </c:pt>
              </c:numCache>
            </c:numRef>
          </c:val>
          <c:extLst xmlns:c16r2="http://schemas.microsoft.com/office/drawing/2015/06/chart">
            <c:ext xmlns:c16="http://schemas.microsoft.com/office/drawing/2014/chart" uri="{C3380CC4-5D6E-409C-BE32-E72D297353CC}">
              <c16:uniqueId val="{00000000-3411-4DFC-9D90-3341A0E00AD6}"/>
            </c:ext>
          </c:extLst>
        </c:ser>
        <c:dLbls>
          <c:showLegendKey val="0"/>
          <c:showVal val="0"/>
          <c:showCatName val="0"/>
          <c:showSerName val="0"/>
          <c:showPercent val="0"/>
          <c:showBubbleSize val="0"/>
        </c:dLbls>
        <c:gapWidth val="150"/>
        <c:axId val="125890944"/>
        <c:axId val="125892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371.31</c:v>
                </c:pt>
                <c:pt idx="3">
                  <c:v>377.63</c:v>
                </c:pt>
                <c:pt idx="4">
                  <c:v>355.5</c:v>
                </c:pt>
              </c:numCache>
            </c:numRef>
          </c:val>
          <c:smooth val="0"/>
          <c:extLst xmlns:c16r2="http://schemas.microsoft.com/office/drawing/2015/06/chart">
            <c:ext xmlns:c16="http://schemas.microsoft.com/office/drawing/2014/chart" uri="{C3380CC4-5D6E-409C-BE32-E72D297353CC}">
              <c16:uniqueId val="{00000001-3411-4DFC-9D90-3341A0E00AD6}"/>
            </c:ext>
          </c:extLst>
        </c:ser>
        <c:dLbls>
          <c:showLegendKey val="0"/>
          <c:showVal val="0"/>
          <c:showCatName val="0"/>
          <c:showSerName val="0"/>
          <c:showPercent val="0"/>
          <c:showBubbleSize val="0"/>
        </c:dLbls>
        <c:marker val="1"/>
        <c:smooth val="0"/>
        <c:axId val="125890944"/>
        <c:axId val="125892480"/>
      </c:lineChart>
      <c:dateAx>
        <c:axId val="125890944"/>
        <c:scaling>
          <c:orientation val="minMax"/>
        </c:scaling>
        <c:delete val="1"/>
        <c:axPos val="b"/>
        <c:numFmt formatCode="ge" sourceLinked="1"/>
        <c:majorTickMark val="none"/>
        <c:minorTickMark val="none"/>
        <c:tickLblPos val="none"/>
        <c:crossAx val="125892480"/>
        <c:crosses val="autoZero"/>
        <c:auto val="1"/>
        <c:lblOffset val="100"/>
        <c:baseTimeUnit val="years"/>
      </c:dateAx>
      <c:valAx>
        <c:axId val="1258924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589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272.35000000000002</c:v>
                </c:pt>
                <c:pt idx="1">
                  <c:v>285.22000000000003</c:v>
                </c:pt>
                <c:pt idx="2">
                  <c:v>294.61</c:v>
                </c:pt>
                <c:pt idx="3">
                  <c:v>303.67</c:v>
                </c:pt>
                <c:pt idx="4">
                  <c:v>499.4</c:v>
                </c:pt>
              </c:numCache>
            </c:numRef>
          </c:val>
          <c:extLst xmlns:c16r2="http://schemas.microsoft.com/office/drawing/2015/06/chart">
            <c:ext xmlns:c16="http://schemas.microsoft.com/office/drawing/2014/chart" uri="{C3380CC4-5D6E-409C-BE32-E72D297353CC}">
              <c16:uniqueId val="{00000000-3D52-4A1A-8897-1324FA4C5A7C}"/>
            </c:ext>
          </c:extLst>
        </c:ser>
        <c:dLbls>
          <c:showLegendKey val="0"/>
          <c:showVal val="0"/>
          <c:showCatName val="0"/>
          <c:showSerName val="0"/>
          <c:showPercent val="0"/>
          <c:showBubbleSize val="0"/>
        </c:dLbls>
        <c:gapWidth val="150"/>
        <c:axId val="126006784"/>
        <c:axId val="12600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373.09</c:v>
                </c:pt>
                <c:pt idx="3">
                  <c:v>364.71</c:v>
                </c:pt>
                <c:pt idx="4">
                  <c:v>312.58</c:v>
                </c:pt>
              </c:numCache>
            </c:numRef>
          </c:val>
          <c:smooth val="0"/>
          <c:extLst xmlns:c16r2="http://schemas.microsoft.com/office/drawing/2015/06/chart">
            <c:ext xmlns:c16="http://schemas.microsoft.com/office/drawing/2014/chart" uri="{C3380CC4-5D6E-409C-BE32-E72D297353CC}">
              <c16:uniqueId val="{00000001-3D52-4A1A-8897-1324FA4C5A7C}"/>
            </c:ext>
          </c:extLst>
        </c:ser>
        <c:dLbls>
          <c:showLegendKey val="0"/>
          <c:showVal val="0"/>
          <c:showCatName val="0"/>
          <c:showSerName val="0"/>
          <c:showPercent val="0"/>
          <c:showBubbleSize val="0"/>
        </c:dLbls>
        <c:marker val="1"/>
        <c:smooth val="0"/>
        <c:axId val="126006784"/>
        <c:axId val="126008320"/>
      </c:lineChart>
      <c:dateAx>
        <c:axId val="126006784"/>
        <c:scaling>
          <c:orientation val="minMax"/>
        </c:scaling>
        <c:delete val="1"/>
        <c:axPos val="b"/>
        <c:numFmt formatCode="ge" sourceLinked="1"/>
        <c:majorTickMark val="none"/>
        <c:minorTickMark val="none"/>
        <c:tickLblPos val="none"/>
        <c:crossAx val="126008320"/>
        <c:crosses val="autoZero"/>
        <c:auto val="1"/>
        <c:lblOffset val="100"/>
        <c:baseTimeUnit val="years"/>
      </c:dateAx>
      <c:valAx>
        <c:axId val="1260083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600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84.57</c:v>
                </c:pt>
                <c:pt idx="1">
                  <c:v>85.89</c:v>
                </c:pt>
                <c:pt idx="2">
                  <c:v>85.26</c:v>
                </c:pt>
                <c:pt idx="3">
                  <c:v>85.21</c:v>
                </c:pt>
                <c:pt idx="4">
                  <c:v>76.81</c:v>
                </c:pt>
              </c:numCache>
            </c:numRef>
          </c:val>
          <c:extLst xmlns:c16r2="http://schemas.microsoft.com/office/drawing/2015/06/chart">
            <c:ext xmlns:c16="http://schemas.microsoft.com/office/drawing/2014/chart" uri="{C3380CC4-5D6E-409C-BE32-E72D297353CC}">
              <c16:uniqueId val="{00000000-22CB-45AF-8AE4-819E76A11059}"/>
            </c:ext>
          </c:extLst>
        </c:ser>
        <c:dLbls>
          <c:showLegendKey val="0"/>
          <c:showVal val="0"/>
          <c:showCatName val="0"/>
          <c:showSerName val="0"/>
          <c:showPercent val="0"/>
          <c:showBubbleSize val="0"/>
        </c:dLbls>
        <c:gapWidth val="150"/>
        <c:axId val="126048896"/>
        <c:axId val="126058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99.99</c:v>
                </c:pt>
                <c:pt idx="3">
                  <c:v>100.65</c:v>
                </c:pt>
                <c:pt idx="4">
                  <c:v>104.57</c:v>
                </c:pt>
              </c:numCache>
            </c:numRef>
          </c:val>
          <c:smooth val="0"/>
          <c:extLst xmlns:c16r2="http://schemas.microsoft.com/office/drawing/2015/06/chart">
            <c:ext xmlns:c16="http://schemas.microsoft.com/office/drawing/2014/chart" uri="{C3380CC4-5D6E-409C-BE32-E72D297353CC}">
              <c16:uniqueId val="{00000001-22CB-45AF-8AE4-819E76A11059}"/>
            </c:ext>
          </c:extLst>
        </c:ser>
        <c:dLbls>
          <c:showLegendKey val="0"/>
          <c:showVal val="0"/>
          <c:showCatName val="0"/>
          <c:showSerName val="0"/>
          <c:showPercent val="0"/>
          <c:showBubbleSize val="0"/>
        </c:dLbls>
        <c:marker val="1"/>
        <c:smooth val="0"/>
        <c:axId val="126048896"/>
        <c:axId val="126058880"/>
      </c:lineChart>
      <c:dateAx>
        <c:axId val="126048896"/>
        <c:scaling>
          <c:orientation val="minMax"/>
        </c:scaling>
        <c:delete val="1"/>
        <c:axPos val="b"/>
        <c:numFmt formatCode="ge" sourceLinked="1"/>
        <c:majorTickMark val="none"/>
        <c:minorTickMark val="none"/>
        <c:tickLblPos val="none"/>
        <c:crossAx val="126058880"/>
        <c:crosses val="autoZero"/>
        <c:auto val="1"/>
        <c:lblOffset val="100"/>
        <c:baseTimeUnit val="years"/>
      </c:dateAx>
      <c:valAx>
        <c:axId val="12605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04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186.38</c:v>
                </c:pt>
                <c:pt idx="1">
                  <c:v>184.74</c:v>
                </c:pt>
                <c:pt idx="2">
                  <c:v>186.23</c:v>
                </c:pt>
                <c:pt idx="3">
                  <c:v>186.67</c:v>
                </c:pt>
                <c:pt idx="4">
                  <c:v>208.85</c:v>
                </c:pt>
              </c:numCache>
            </c:numRef>
          </c:val>
          <c:extLst xmlns:c16r2="http://schemas.microsoft.com/office/drawing/2015/06/chart">
            <c:ext xmlns:c16="http://schemas.microsoft.com/office/drawing/2014/chart" uri="{C3380CC4-5D6E-409C-BE32-E72D297353CC}">
              <c16:uniqueId val="{00000000-4DB6-407C-90CC-5A66FE827729}"/>
            </c:ext>
          </c:extLst>
        </c:ser>
        <c:dLbls>
          <c:showLegendKey val="0"/>
          <c:showVal val="0"/>
          <c:showCatName val="0"/>
          <c:showSerName val="0"/>
          <c:showPercent val="0"/>
          <c:showBubbleSize val="0"/>
        </c:dLbls>
        <c:gapWidth val="150"/>
        <c:axId val="126166528"/>
        <c:axId val="126168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171.15</c:v>
                </c:pt>
                <c:pt idx="3">
                  <c:v>170.19</c:v>
                </c:pt>
                <c:pt idx="4">
                  <c:v>165.47</c:v>
                </c:pt>
              </c:numCache>
            </c:numRef>
          </c:val>
          <c:smooth val="0"/>
          <c:extLst xmlns:c16r2="http://schemas.microsoft.com/office/drawing/2015/06/chart">
            <c:ext xmlns:c16="http://schemas.microsoft.com/office/drawing/2014/chart" uri="{C3380CC4-5D6E-409C-BE32-E72D297353CC}">
              <c16:uniqueId val="{00000001-4DB6-407C-90CC-5A66FE827729}"/>
            </c:ext>
          </c:extLst>
        </c:ser>
        <c:dLbls>
          <c:showLegendKey val="0"/>
          <c:showVal val="0"/>
          <c:showCatName val="0"/>
          <c:showSerName val="0"/>
          <c:showPercent val="0"/>
          <c:showBubbleSize val="0"/>
        </c:dLbls>
        <c:marker val="1"/>
        <c:smooth val="0"/>
        <c:axId val="126166528"/>
        <c:axId val="126168064"/>
      </c:lineChart>
      <c:dateAx>
        <c:axId val="126166528"/>
        <c:scaling>
          <c:orientation val="minMax"/>
        </c:scaling>
        <c:delete val="1"/>
        <c:axPos val="b"/>
        <c:numFmt formatCode="ge" sourceLinked="1"/>
        <c:majorTickMark val="none"/>
        <c:minorTickMark val="none"/>
        <c:tickLblPos val="none"/>
        <c:crossAx val="126168064"/>
        <c:crosses val="autoZero"/>
        <c:auto val="1"/>
        <c:lblOffset val="100"/>
        <c:baseTimeUnit val="years"/>
      </c:dateAx>
      <c:valAx>
        <c:axId val="12616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16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M63" zoomScale="115" zoomScaleNormal="11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富山県　南砺市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A4</v>
      </c>
      <c r="X8" s="58"/>
      <c r="Y8" s="58"/>
      <c r="Z8" s="58"/>
      <c r="AA8" s="58"/>
      <c r="AB8" s="58"/>
      <c r="AC8" s="58"/>
      <c r="AD8" s="58" t="str">
        <f>データ!$M$6</f>
        <v>非設置</v>
      </c>
      <c r="AE8" s="58"/>
      <c r="AF8" s="58"/>
      <c r="AG8" s="58"/>
      <c r="AH8" s="58"/>
      <c r="AI8" s="58"/>
      <c r="AJ8" s="58"/>
      <c r="AK8" s="4"/>
      <c r="AL8" s="59">
        <f>データ!$R$6</f>
        <v>51813</v>
      </c>
      <c r="AM8" s="59"/>
      <c r="AN8" s="59"/>
      <c r="AO8" s="59"/>
      <c r="AP8" s="59"/>
      <c r="AQ8" s="59"/>
      <c r="AR8" s="59"/>
      <c r="AS8" s="59"/>
      <c r="AT8" s="50">
        <f>データ!$S$6</f>
        <v>668.64</v>
      </c>
      <c r="AU8" s="51"/>
      <c r="AV8" s="51"/>
      <c r="AW8" s="51"/>
      <c r="AX8" s="51"/>
      <c r="AY8" s="51"/>
      <c r="AZ8" s="51"/>
      <c r="BA8" s="51"/>
      <c r="BB8" s="52">
        <f>データ!$T$6</f>
        <v>77.489999999999995</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65.72</v>
      </c>
      <c r="J10" s="51"/>
      <c r="K10" s="51"/>
      <c r="L10" s="51"/>
      <c r="M10" s="51"/>
      <c r="N10" s="51"/>
      <c r="O10" s="62"/>
      <c r="P10" s="52">
        <f>データ!$P$6</f>
        <v>98.94</v>
      </c>
      <c r="Q10" s="52"/>
      <c r="R10" s="52"/>
      <c r="S10" s="52"/>
      <c r="T10" s="52"/>
      <c r="U10" s="52"/>
      <c r="V10" s="52"/>
      <c r="W10" s="59">
        <f>データ!$Q$6</f>
        <v>3132</v>
      </c>
      <c r="X10" s="59"/>
      <c r="Y10" s="59"/>
      <c r="Z10" s="59"/>
      <c r="AA10" s="59"/>
      <c r="AB10" s="59"/>
      <c r="AC10" s="59"/>
      <c r="AD10" s="2"/>
      <c r="AE10" s="2"/>
      <c r="AF10" s="2"/>
      <c r="AG10" s="2"/>
      <c r="AH10" s="4"/>
      <c r="AI10" s="4"/>
      <c r="AJ10" s="4"/>
      <c r="AK10" s="4"/>
      <c r="AL10" s="59">
        <f>データ!$U$6</f>
        <v>50941</v>
      </c>
      <c r="AM10" s="59"/>
      <c r="AN10" s="59"/>
      <c r="AO10" s="59"/>
      <c r="AP10" s="59"/>
      <c r="AQ10" s="59"/>
      <c r="AR10" s="59"/>
      <c r="AS10" s="59"/>
      <c r="AT10" s="50">
        <f>データ!$V$6</f>
        <v>193.08</v>
      </c>
      <c r="AU10" s="51"/>
      <c r="AV10" s="51"/>
      <c r="AW10" s="51"/>
      <c r="AX10" s="51"/>
      <c r="AY10" s="51"/>
      <c r="AZ10" s="51"/>
      <c r="BA10" s="51"/>
      <c r="BB10" s="52">
        <f>データ!$W$6</f>
        <v>263.83</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118</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3" t="s">
        <v>119</v>
      </c>
      <c r="BM47" s="84"/>
      <c r="BN47" s="84"/>
      <c r="BO47" s="84"/>
      <c r="BP47" s="84"/>
      <c r="BQ47" s="84"/>
      <c r="BR47" s="84"/>
      <c r="BS47" s="84"/>
      <c r="BT47" s="84"/>
      <c r="BU47" s="84"/>
      <c r="BV47" s="84"/>
      <c r="BW47" s="84"/>
      <c r="BX47" s="84"/>
      <c r="BY47" s="84"/>
      <c r="BZ47" s="8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3"/>
      <c r="BM48" s="84"/>
      <c r="BN48" s="84"/>
      <c r="BO48" s="84"/>
      <c r="BP48" s="84"/>
      <c r="BQ48" s="84"/>
      <c r="BR48" s="84"/>
      <c r="BS48" s="84"/>
      <c r="BT48" s="84"/>
      <c r="BU48" s="84"/>
      <c r="BV48" s="84"/>
      <c r="BW48" s="84"/>
      <c r="BX48" s="84"/>
      <c r="BY48" s="84"/>
      <c r="BZ48" s="8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3"/>
      <c r="BM49" s="84"/>
      <c r="BN49" s="84"/>
      <c r="BO49" s="84"/>
      <c r="BP49" s="84"/>
      <c r="BQ49" s="84"/>
      <c r="BR49" s="84"/>
      <c r="BS49" s="84"/>
      <c r="BT49" s="84"/>
      <c r="BU49" s="84"/>
      <c r="BV49" s="84"/>
      <c r="BW49" s="84"/>
      <c r="BX49" s="84"/>
      <c r="BY49" s="84"/>
      <c r="BZ49" s="8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3"/>
      <c r="BM50" s="84"/>
      <c r="BN50" s="84"/>
      <c r="BO50" s="84"/>
      <c r="BP50" s="84"/>
      <c r="BQ50" s="84"/>
      <c r="BR50" s="84"/>
      <c r="BS50" s="84"/>
      <c r="BT50" s="84"/>
      <c r="BU50" s="84"/>
      <c r="BV50" s="84"/>
      <c r="BW50" s="84"/>
      <c r="BX50" s="84"/>
      <c r="BY50" s="84"/>
      <c r="BZ50" s="8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3"/>
      <c r="BM51" s="84"/>
      <c r="BN51" s="84"/>
      <c r="BO51" s="84"/>
      <c r="BP51" s="84"/>
      <c r="BQ51" s="84"/>
      <c r="BR51" s="84"/>
      <c r="BS51" s="84"/>
      <c r="BT51" s="84"/>
      <c r="BU51" s="84"/>
      <c r="BV51" s="84"/>
      <c r="BW51" s="84"/>
      <c r="BX51" s="84"/>
      <c r="BY51" s="84"/>
      <c r="BZ51" s="8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3"/>
      <c r="BM52" s="84"/>
      <c r="BN52" s="84"/>
      <c r="BO52" s="84"/>
      <c r="BP52" s="84"/>
      <c r="BQ52" s="84"/>
      <c r="BR52" s="84"/>
      <c r="BS52" s="84"/>
      <c r="BT52" s="84"/>
      <c r="BU52" s="84"/>
      <c r="BV52" s="84"/>
      <c r="BW52" s="84"/>
      <c r="BX52" s="84"/>
      <c r="BY52" s="84"/>
      <c r="BZ52" s="8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3"/>
      <c r="BM53" s="84"/>
      <c r="BN53" s="84"/>
      <c r="BO53" s="84"/>
      <c r="BP53" s="84"/>
      <c r="BQ53" s="84"/>
      <c r="BR53" s="84"/>
      <c r="BS53" s="84"/>
      <c r="BT53" s="84"/>
      <c r="BU53" s="84"/>
      <c r="BV53" s="84"/>
      <c r="BW53" s="84"/>
      <c r="BX53" s="84"/>
      <c r="BY53" s="84"/>
      <c r="BZ53" s="8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3"/>
      <c r="BM54" s="84"/>
      <c r="BN54" s="84"/>
      <c r="BO54" s="84"/>
      <c r="BP54" s="84"/>
      <c r="BQ54" s="84"/>
      <c r="BR54" s="84"/>
      <c r="BS54" s="84"/>
      <c r="BT54" s="84"/>
      <c r="BU54" s="84"/>
      <c r="BV54" s="84"/>
      <c r="BW54" s="84"/>
      <c r="BX54" s="84"/>
      <c r="BY54" s="84"/>
      <c r="BZ54" s="8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3"/>
      <c r="BM55" s="84"/>
      <c r="BN55" s="84"/>
      <c r="BO55" s="84"/>
      <c r="BP55" s="84"/>
      <c r="BQ55" s="84"/>
      <c r="BR55" s="84"/>
      <c r="BS55" s="84"/>
      <c r="BT55" s="84"/>
      <c r="BU55" s="84"/>
      <c r="BV55" s="84"/>
      <c r="BW55" s="84"/>
      <c r="BX55" s="84"/>
      <c r="BY55" s="84"/>
      <c r="BZ55" s="85"/>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83"/>
      <c r="BM56" s="84"/>
      <c r="BN56" s="84"/>
      <c r="BO56" s="84"/>
      <c r="BP56" s="84"/>
      <c r="BQ56" s="84"/>
      <c r="BR56" s="84"/>
      <c r="BS56" s="84"/>
      <c r="BT56" s="84"/>
      <c r="BU56" s="84"/>
      <c r="BV56" s="84"/>
      <c r="BW56" s="84"/>
      <c r="BX56" s="84"/>
      <c r="BY56" s="84"/>
      <c r="BZ56" s="85"/>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83"/>
      <c r="BM57" s="84"/>
      <c r="BN57" s="84"/>
      <c r="BO57" s="84"/>
      <c r="BP57" s="84"/>
      <c r="BQ57" s="84"/>
      <c r="BR57" s="84"/>
      <c r="BS57" s="84"/>
      <c r="BT57" s="84"/>
      <c r="BU57" s="84"/>
      <c r="BV57" s="84"/>
      <c r="BW57" s="84"/>
      <c r="BX57" s="84"/>
      <c r="BY57" s="84"/>
      <c r="BZ57" s="85"/>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3"/>
      <c r="BM58" s="84"/>
      <c r="BN58" s="84"/>
      <c r="BO58" s="84"/>
      <c r="BP58" s="84"/>
      <c r="BQ58" s="84"/>
      <c r="BR58" s="84"/>
      <c r="BS58" s="84"/>
      <c r="BT58" s="84"/>
      <c r="BU58" s="84"/>
      <c r="BV58" s="84"/>
      <c r="BW58" s="84"/>
      <c r="BX58" s="84"/>
      <c r="BY58" s="84"/>
      <c r="BZ58" s="85"/>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3"/>
      <c r="BM59" s="84"/>
      <c r="BN59" s="84"/>
      <c r="BO59" s="84"/>
      <c r="BP59" s="84"/>
      <c r="BQ59" s="84"/>
      <c r="BR59" s="84"/>
      <c r="BS59" s="84"/>
      <c r="BT59" s="84"/>
      <c r="BU59" s="84"/>
      <c r="BV59" s="84"/>
      <c r="BW59" s="84"/>
      <c r="BX59" s="84"/>
      <c r="BY59" s="84"/>
      <c r="BZ59" s="85"/>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83"/>
      <c r="BM60" s="84"/>
      <c r="BN60" s="84"/>
      <c r="BO60" s="84"/>
      <c r="BP60" s="84"/>
      <c r="BQ60" s="84"/>
      <c r="BR60" s="84"/>
      <c r="BS60" s="84"/>
      <c r="BT60" s="84"/>
      <c r="BU60" s="84"/>
      <c r="BV60" s="84"/>
      <c r="BW60" s="84"/>
      <c r="BX60" s="84"/>
      <c r="BY60" s="84"/>
      <c r="BZ60" s="85"/>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83"/>
      <c r="BM61" s="84"/>
      <c r="BN61" s="84"/>
      <c r="BO61" s="84"/>
      <c r="BP61" s="84"/>
      <c r="BQ61" s="84"/>
      <c r="BR61" s="84"/>
      <c r="BS61" s="84"/>
      <c r="BT61" s="84"/>
      <c r="BU61" s="84"/>
      <c r="BV61" s="84"/>
      <c r="BW61" s="84"/>
      <c r="BX61" s="84"/>
      <c r="BY61" s="84"/>
      <c r="BZ61" s="8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3"/>
      <c r="BM62" s="84"/>
      <c r="BN62" s="84"/>
      <c r="BO62" s="84"/>
      <c r="BP62" s="84"/>
      <c r="BQ62" s="84"/>
      <c r="BR62" s="84"/>
      <c r="BS62" s="84"/>
      <c r="BT62" s="84"/>
      <c r="BU62" s="84"/>
      <c r="BV62" s="84"/>
      <c r="BW62" s="84"/>
      <c r="BX62" s="84"/>
      <c r="BY62" s="84"/>
      <c r="BZ62" s="8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3"/>
      <c r="BM63" s="84"/>
      <c r="BN63" s="84"/>
      <c r="BO63" s="84"/>
      <c r="BP63" s="84"/>
      <c r="BQ63" s="84"/>
      <c r="BR63" s="84"/>
      <c r="BS63" s="84"/>
      <c r="BT63" s="84"/>
      <c r="BU63" s="84"/>
      <c r="BV63" s="84"/>
      <c r="BW63" s="84"/>
      <c r="BX63" s="84"/>
      <c r="BY63" s="84"/>
      <c r="BZ63" s="8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6" t="s">
        <v>117</v>
      </c>
      <c r="BM66" s="87"/>
      <c r="BN66" s="87"/>
      <c r="BO66" s="87"/>
      <c r="BP66" s="87"/>
      <c r="BQ66" s="87"/>
      <c r="BR66" s="87"/>
      <c r="BS66" s="87"/>
      <c r="BT66" s="87"/>
      <c r="BU66" s="87"/>
      <c r="BV66" s="87"/>
      <c r="BW66" s="87"/>
      <c r="BX66" s="87"/>
      <c r="BY66" s="87"/>
      <c r="BZ66" s="88"/>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6"/>
      <c r="BM67" s="87"/>
      <c r="BN67" s="87"/>
      <c r="BO67" s="87"/>
      <c r="BP67" s="87"/>
      <c r="BQ67" s="87"/>
      <c r="BR67" s="87"/>
      <c r="BS67" s="87"/>
      <c r="BT67" s="87"/>
      <c r="BU67" s="87"/>
      <c r="BV67" s="87"/>
      <c r="BW67" s="87"/>
      <c r="BX67" s="87"/>
      <c r="BY67" s="87"/>
      <c r="BZ67" s="88"/>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6"/>
      <c r="BM68" s="87"/>
      <c r="BN68" s="87"/>
      <c r="BO68" s="87"/>
      <c r="BP68" s="87"/>
      <c r="BQ68" s="87"/>
      <c r="BR68" s="87"/>
      <c r="BS68" s="87"/>
      <c r="BT68" s="87"/>
      <c r="BU68" s="87"/>
      <c r="BV68" s="87"/>
      <c r="BW68" s="87"/>
      <c r="BX68" s="87"/>
      <c r="BY68" s="87"/>
      <c r="BZ68" s="88"/>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6"/>
      <c r="BM69" s="87"/>
      <c r="BN69" s="87"/>
      <c r="BO69" s="87"/>
      <c r="BP69" s="87"/>
      <c r="BQ69" s="87"/>
      <c r="BR69" s="87"/>
      <c r="BS69" s="87"/>
      <c r="BT69" s="87"/>
      <c r="BU69" s="87"/>
      <c r="BV69" s="87"/>
      <c r="BW69" s="87"/>
      <c r="BX69" s="87"/>
      <c r="BY69" s="87"/>
      <c r="BZ69" s="88"/>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6"/>
      <c r="BM70" s="87"/>
      <c r="BN70" s="87"/>
      <c r="BO70" s="87"/>
      <c r="BP70" s="87"/>
      <c r="BQ70" s="87"/>
      <c r="BR70" s="87"/>
      <c r="BS70" s="87"/>
      <c r="BT70" s="87"/>
      <c r="BU70" s="87"/>
      <c r="BV70" s="87"/>
      <c r="BW70" s="87"/>
      <c r="BX70" s="87"/>
      <c r="BY70" s="87"/>
      <c r="BZ70" s="88"/>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6"/>
      <c r="BM71" s="87"/>
      <c r="BN71" s="87"/>
      <c r="BO71" s="87"/>
      <c r="BP71" s="87"/>
      <c r="BQ71" s="87"/>
      <c r="BR71" s="87"/>
      <c r="BS71" s="87"/>
      <c r="BT71" s="87"/>
      <c r="BU71" s="87"/>
      <c r="BV71" s="87"/>
      <c r="BW71" s="87"/>
      <c r="BX71" s="87"/>
      <c r="BY71" s="87"/>
      <c r="BZ71" s="88"/>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6"/>
      <c r="BM72" s="87"/>
      <c r="BN72" s="87"/>
      <c r="BO72" s="87"/>
      <c r="BP72" s="87"/>
      <c r="BQ72" s="87"/>
      <c r="BR72" s="87"/>
      <c r="BS72" s="87"/>
      <c r="BT72" s="87"/>
      <c r="BU72" s="87"/>
      <c r="BV72" s="87"/>
      <c r="BW72" s="87"/>
      <c r="BX72" s="87"/>
      <c r="BY72" s="87"/>
      <c r="BZ72" s="88"/>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6"/>
      <c r="BM73" s="87"/>
      <c r="BN73" s="87"/>
      <c r="BO73" s="87"/>
      <c r="BP73" s="87"/>
      <c r="BQ73" s="87"/>
      <c r="BR73" s="87"/>
      <c r="BS73" s="87"/>
      <c r="BT73" s="87"/>
      <c r="BU73" s="87"/>
      <c r="BV73" s="87"/>
      <c r="BW73" s="87"/>
      <c r="BX73" s="87"/>
      <c r="BY73" s="87"/>
      <c r="BZ73" s="88"/>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6"/>
      <c r="BM74" s="87"/>
      <c r="BN74" s="87"/>
      <c r="BO74" s="87"/>
      <c r="BP74" s="87"/>
      <c r="BQ74" s="87"/>
      <c r="BR74" s="87"/>
      <c r="BS74" s="87"/>
      <c r="BT74" s="87"/>
      <c r="BU74" s="87"/>
      <c r="BV74" s="87"/>
      <c r="BW74" s="87"/>
      <c r="BX74" s="87"/>
      <c r="BY74" s="87"/>
      <c r="BZ74" s="88"/>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6"/>
      <c r="BM75" s="87"/>
      <c r="BN75" s="87"/>
      <c r="BO75" s="87"/>
      <c r="BP75" s="87"/>
      <c r="BQ75" s="87"/>
      <c r="BR75" s="87"/>
      <c r="BS75" s="87"/>
      <c r="BT75" s="87"/>
      <c r="BU75" s="87"/>
      <c r="BV75" s="87"/>
      <c r="BW75" s="87"/>
      <c r="BX75" s="87"/>
      <c r="BY75" s="87"/>
      <c r="BZ75" s="88"/>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6"/>
      <c r="BM76" s="87"/>
      <c r="BN76" s="87"/>
      <c r="BO76" s="87"/>
      <c r="BP76" s="87"/>
      <c r="BQ76" s="87"/>
      <c r="BR76" s="87"/>
      <c r="BS76" s="87"/>
      <c r="BT76" s="87"/>
      <c r="BU76" s="87"/>
      <c r="BV76" s="87"/>
      <c r="BW76" s="87"/>
      <c r="BX76" s="87"/>
      <c r="BY76" s="87"/>
      <c r="BZ76" s="88"/>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6"/>
      <c r="BM77" s="87"/>
      <c r="BN77" s="87"/>
      <c r="BO77" s="87"/>
      <c r="BP77" s="87"/>
      <c r="BQ77" s="87"/>
      <c r="BR77" s="87"/>
      <c r="BS77" s="87"/>
      <c r="BT77" s="87"/>
      <c r="BU77" s="87"/>
      <c r="BV77" s="87"/>
      <c r="BW77" s="87"/>
      <c r="BX77" s="87"/>
      <c r="BY77" s="87"/>
      <c r="BZ77" s="88"/>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6"/>
      <c r="BM78" s="87"/>
      <c r="BN78" s="87"/>
      <c r="BO78" s="87"/>
      <c r="BP78" s="87"/>
      <c r="BQ78" s="87"/>
      <c r="BR78" s="87"/>
      <c r="BS78" s="87"/>
      <c r="BT78" s="87"/>
      <c r="BU78" s="87"/>
      <c r="BV78" s="87"/>
      <c r="BW78" s="87"/>
      <c r="BX78" s="87"/>
      <c r="BY78" s="87"/>
      <c r="BZ78" s="88"/>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86"/>
      <c r="BM79" s="87"/>
      <c r="BN79" s="87"/>
      <c r="BO79" s="87"/>
      <c r="BP79" s="87"/>
      <c r="BQ79" s="87"/>
      <c r="BR79" s="87"/>
      <c r="BS79" s="87"/>
      <c r="BT79" s="87"/>
      <c r="BU79" s="87"/>
      <c r="BV79" s="87"/>
      <c r="BW79" s="87"/>
      <c r="BX79" s="87"/>
      <c r="BY79" s="87"/>
      <c r="BZ79" s="88"/>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86"/>
      <c r="BM80" s="87"/>
      <c r="BN80" s="87"/>
      <c r="BO80" s="87"/>
      <c r="BP80" s="87"/>
      <c r="BQ80" s="87"/>
      <c r="BR80" s="87"/>
      <c r="BS80" s="87"/>
      <c r="BT80" s="87"/>
      <c r="BU80" s="87"/>
      <c r="BV80" s="87"/>
      <c r="BW80" s="87"/>
      <c r="BX80" s="87"/>
      <c r="BY80" s="87"/>
      <c r="BZ80" s="88"/>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86"/>
      <c r="BM81" s="87"/>
      <c r="BN81" s="87"/>
      <c r="BO81" s="87"/>
      <c r="BP81" s="87"/>
      <c r="BQ81" s="87"/>
      <c r="BR81" s="87"/>
      <c r="BS81" s="87"/>
      <c r="BT81" s="87"/>
      <c r="BU81" s="87"/>
      <c r="BV81" s="87"/>
      <c r="BW81" s="87"/>
      <c r="BX81" s="87"/>
      <c r="BY81" s="87"/>
      <c r="BZ81" s="8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9"/>
      <c r="BM82" s="90"/>
      <c r="BN82" s="90"/>
      <c r="BO82" s="90"/>
      <c r="BP82" s="90"/>
      <c r="BQ82" s="90"/>
      <c r="BR82" s="90"/>
      <c r="BS82" s="90"/>
      <c r="BT82" s="90"/>
      <c r="BU82" s="90"/>
      <c r="BV82" s="90"/>
      <c r="BW82" s="90"/>
      <c r="BX82" s="90"/>
      <c r="BY82" s="90"/>
      <c r="BZ82" s="91"/>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cY/3PK0oxAZe8hydrZ1zlt54S/M4O6vaku/gzAG6/dg8AZYQpycch1PDHFn7C2j64941iRYnmVVngoNM18uc7g==" saltValue="sqD+sLP8M0rJPv/4PBiFuw=="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93" t="s">
        <v>62</v>
      </c>
      <c r="I3" s="94"/>
      <c r="J3" s="94"/>
      <c r="K3" s="94"/>
      <c r="L3" s="94"/>
      <c r="M3" s="94"/>
      <c r="N3" s="94"/>
      <c r="O3" s="94"/>
      <c r="P3" s="94"/>
      <c r="Q3" s="94"/>
      <c r="R3" s="94"/>
      <c r="S3" s="94"/>
      <c r="T3" s="94"/>
      <c r="U3" s="94"/>
      <c r="V3" s="94"/>
      <c r="W3" s="95"/>
      <c r="X3" s="99" t="s">
        <v>63</v>
      </c>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c r="BZ3" s="92"/>
      <c r="CA3" s="92"/>
      <c r="CB3" s="92"/>
      <c r="CC3" s="92"/>
      <c r="CD3" s="92"/>
      <c r="CE3" s="92"/>
      <c r="CF3" s="92"/>
      <c r="CG3" s="92"/>
      <c r="CH3" s="92"/>
      <c r="CI3" s="92"/>
      <c r="CJ3" s="92"/>
      <c r="CK3" s="92"/>
      <c r="CL3" s="92"/>
      <c r="CM3" s="92"/>
      <c r="CN3" s="92"/>
      <c r="CO3" s="92"/>
      <c r="CP3" s="92"/>
      <c r="CQ3" s="92"/>
      <c r="CR3" s="92"/>
      <c r="CS3" s="92"/>
      <c r="CT3" s="92"/>
      <c r="CU3" s="92"/>
      <c r="CV3" s="92"/>
      <c r="CW3" s="92"/>
      <c r="CX3" s="92"/>
      <c r="CY3" s="92"/>
      <c r="CZ3" s="92"/>
      <c r="DA3" s="92"/>
      <c r="DB3" s="92"/>
      <c r="DC3" s="92"/>
      <c r="DD3" s="92"/>
      <c r="DE3" s="92"/>
      <c r="DF3" s="92"/>
      <c r="DG3" s="92"/>
      <c r="DH3" s="92" t="s">
        <v>64</v>
      </c>
      <c r="DI3" s="92"/>
      <c r="DJ3" s="92"/>
      <c r="DK3" s="92"/>
      <c r="DL3" s="92"/>
      <c r="DM3" s="92"/>
      <c r="DN3" s="92"/>
      <c r="DO3" s="92"/>
      <c r="DP3" s="92"/>
      <c r="DQ3" s="92"/>
      <c r="DR3" s="92"/>
      <c r="DS3" s="92"/>
      <c r="DT3" s="92"/>
      <c r="DU3" s="92"/>
      <c r="DV3" s="92"/>
      <c r="DW3" s="92"/>
      <c r="DX3" s="92"/>
      <c r="DY3" s="92"/>
      <c r="DZ3" s="92"/>
      <c r="EA3" s="92"/>
      <c r="EB3" s="92"/>
      <c r="EC3" s="92"/>
      <c r="ED3" s="92"/>
      <c r="EE3" s="92"/>
      <c r="EF3" s="92"/>
      <c r="EG3" s="92"/>
      <c r="EH3" s="92"/>
      <c r="EI3" s="92"/>
      <c r="EJ3" s="92"/>
      <c r="EK3" s="92"/>
      <c r="EL3" s="92"/>
      <c r="EM3" s="92"/>
      <c r="EN3" s="92"/>
    </row>
    <row r="4" spans="1:144" x14ac:dyDescent="0.15">
      <c r="A4" s="28" t="s">
        <v>65</v>
      </c>
      <c r="B4" s="30"/>
      <c r="C4" s="30"/>
      <c r="D4" s="30"/>
      <c r="E4" s="30"/>
      <c r="F4" s="30"/>
      <c r="G4" s="30"/>
      <c r="H4" s="96"/>
      <c r="I4" s="97"/>
      <c r="J4" s="97"/>
      <c r="K4" s="97"/>
      <c r="L4" s="97"/>
      <c r="M4" s="97"/>
      <c r="N4" s="97"/>
      <c r="O4" s="97"/>
      <c r="P4" s="97"/>
      <c r="Q4" s="97"/>
      <c r="R4" s="97"/>
      <c r="S4" s="97"/>
      <c r="T4" s="97"/>
      <c r="U4" s="97"/>
      <c r="V4" s="97"/>
      <c r="W4" s="98"/>
      <c r="X4" s="92" t="s">
        <v>66</v>
      </c>
      <c r="Y4" s="92"/>
      <c r="Z4" s="92"/>
      <c r="AA4" s="92"/>
      <c r="AB4" s="92"/>
      <c r="AC4" s="92"/>
      <c r="AD4" s="92"/>
      <c r="AE4" s="92"/>
      <c r="AF4" s="92"/>
      <c r="AG4" s="92"/>
      <c r="AH4" s="92"/>
      <c r="AI4" s="92" t="s">
        <v>67</v>
      </c>
      <c r="AJ4" s="92"/>
      <c r="AK4" s="92"/>
      <c r="AL4" s="92"/>
      <c r="AM4" s="92"/>
      <c r="AN4" s="92"/>
      <c r="AO4" s="92"/>
      <c r="AP4" s="92"/>
      <c r="AQ4" s="92"/>
      <c r="AR4" s="92"/>
      <c r="AS4" s="92"/>
      <c r="AT4" s="92" t="s">
        <v>68</v>
      </c>
      <c r="AU4" s="92"/>
      <c r="AV4" s="92"/>
      <c r="AW4" s="92"/>
      <c r="AX4" s="92"/>
      <c r="AY4" s="92"/>
      <c r="AZ4" s="92"/>
      <c r="BA4" s="92"/>
      <c r="BB4" s="92"/>
      <c r="BC4" s="92"/>
      <c r="BD4" s="92"/>
      <c r="BE4" s="92" t="s">
        <v>69</v>
      </c>
      <c r="BF4" s="92"/>
      <c r="BG4" s="92"/>
      <c r="BH4" s="92"/>
      <c r="BI4" s="92"/>
      <c r="BJ4" s="92"/>
      <c r="BK4" s="92"/>
      <c r="BL4" s="92"/>
      <c r="BM4" s="92"/>
      <c r="BN4" s="92"/>
      <c r="BO4" s="92"/>
      <c r="BP4" s="92" t="s">
        <v>70</v>
      </c>
      <c r="BQ4" s="92"/>
      <c r="BR4" s="92"/>
      <c r="BS4" s="92"/>
      <c r="BT4" s="92"/>
      <c r="BU4" s="92"/>
      <c r="BV4" s="92"/>
      <c r="BW4" s="92"/>
      <c r="BX4" s="92"/>
      <c r="BY4" s="92"/>
      <c r="BZ4" s="92"/>
      <c r="CA4" s="92" t="s">
        <v>71</v>
      </c>
      <c r="CB4" s="92"/>
      <c r="CC4" s="92"/>
      <c r="CD4" s="92"/>
      <c r="CE4" s="92"/>
      <c r="CF4" s="92"/>
      <c r="CG4" s="92"/>
      <c r="CH4" s="92"/>
      <c r="CI4" s="92"/>
      <c r="CJ4" s="92"/>
      <c r="CK4" s="92"/>
      <c r="CL4" s="92" t="s">
        <v>72</v>
      </c>
      <c r="CM4" s="92"/>
      <c r="CN4" s="92"/>
      <c r="CO4" s="92"/>
      <c r="CP4" s="92"/>
      <c r="CQ4" s="92"/>
      <c r="CR4" s="92"/>
      <c r="CS4" s="92"/>
      <c r="CT4" s="92"/>
      <c r="CU4" s="92"/>
      <c r="CV4" s="92"/>
      <c r="CW4" s="92" t="s">
        <v>73</v>
      </c>
      <c r="CX4" s="92"/>
      <c r="CY4" s="92"/>
      <c r="CZ4" s="92"/>
      <c r="DA4" s="92"/>
      <c r="DB4" s="92"/>
      <c r="DC4" s="92"/>
      <c r="DD4" s="92"/>
      <c r="DE4" s="92"/>
      <c r="DF4" s="92"/>
      <c r="DG4" s="92"/>
      <c r="DH4" s="92" t="s">
        <v>74</v>
      </c>
      <c r="DI4" s="92"/>
      <c r="DJ4" s="92"/>
      <c r="DK4" s="92"/>
      <c r="DL4" s="92"/>
      <c r="DM4" s="92"/>
      <c r="DN4" s="92"/>
      <c r="DO4" s="92"/>
      <c r="DP4" s="92"/>
      <c r="DQ4" s="92"/>
      <c r="DR4" s="92"/>
      <c r="DS4" s="92" t="s">
        <v>75</v>
      </c>
      <c r="DT4" s="92"/>
      <c r="DU4" s="92"/>
      <c r="DV4" s="92"/>
      <c r="DW4" s="92"/>
      <c r="DX4" s="92"/>
      <c r="DY4" s="92"/>
      <c r="DZ4" s="92"/>
      <c r="EA4" s="92"/>
      <c r="EB4" s="92"/>
      <c r="EC4" s="92"/>
      <c r="ED4" s="92" t="s">
        <v>76</v>
      </c>
      <c r="EE4" s="92"/>
      <c r="EF4" s="92"/>
      <c r="EG4" s="92"/>
      <c r="EH4" s="92"/>
      <c r="EI4" s="92"/>
      <c r="EJ4" s="92"/>
      <c r="EK4" s="92"/>
      <c r="EL4" s="92"/>
      <c r="EM4" s="92"/>
      <c r="EN4" s="92"/>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162108</v>
      </c>
      <c r="D6" s="33">
        <f t="shared" si="3"/>
        <v>46</v>
      </c>
      <c r="E6" s="33">
        <f t="shared" si="3"/>
        <v>1</v>
      </c>
      <c r="F6" s="33">
        <f t="shared" si="3"/>
        <v>0</v>
      </c>
      <c r="G6" s="33">
        <f t="shared" si="3"/>
        <v>1</v>
      </c>
      <c r="H6" s="33" t="str">
        <f t="shared" si="3"/>
        <v>富山県　南砺市</v>
      </c>
      <c r="I6" s="33" t="str">
        <f t="shared" si="3"/>
        <v>法適用</v>
      </c>
      <c r="J6" s="33" t="str">
        <f t="shared" si="3"/>
        <v>水道事業</v>
      </c>
      <c r="K6" s="33" t="str">
        <f t="shared" si="3"/>
        <v>末端給水事業</v>
      </c>
      <c r="L6" s="33" t="str">
        <f t="shared" si="3"/>
        <v>A4</v>
      </c>
      <c r="M6" s="33" t="str">
        <f t="shared" si="3"/>
        <v>非設置</v>
      </c>
      <c r="N6" s="34" t="str">
        <f t="shared" si="3"/>
        <v>-</v>
      </c>
      <c r="O6" s="34">
        <f t="shared" si="3"/>
        <v>65.72</v>
      </c>
      <c r="P6" s="34">
        <f t="shared" si="3"/>
        <v>98.94</v>
      </c>
      <c r="Q6" s="34">
        <f t="shared" si="3"/>
        <v>3132</v>
      </c>
      <c r="R6" s="34">
        <f t="shared" si="3"/>
        <v>51813</v>
      </c>
      <c r="S6" s="34">
        <f t="shared" si="3"/>
        <v>668.64</v>
      </c>
      <c r="T6" s="34">
        <f t="shared" si="3"/>
        <v>77.489999999999995</v>
      </c>
      <c r="U6" s="34">
        <f t="shared" si="3"/>
        <v>50941</v>
      </c>
      <c r="V6" s="34">
        <f t="shared" si="3"/>
        <v>193.08</v>
      </c>
      <c r="W6" s="34">
        <f t="shared" si="3"/>
        <v>263.83</v>
      </c>
      <c r="X6" s="35">
        <f>IF(X7="",NA(),X7)</f>
        <v>88</v>
      </c>
      <c r="Y6" s="35">
        <f t="shared" ref="Y6:AG6" si="4">IF(Y7="",NA(),Y7)</f>
        <v>89.08</v>
      </c>
      <c r="Z6" s="35">
        <f t="shared" si="4"/>
        <v>89.14</v>
      </c>
      <c r="AA6" s="35">
        <f t="shared" si="4"/>
        <v>88.8</v>
      </c>
      <c r="AB6" s="35">
        <f t="shared" si="4"/>
        <v>83.44</v>
      </c>
      <c r="AC6" s="35">
        <f t="shared" si="4"/>
        <v>107.8</v>
      </c>
      <c r="AD6" s="35">
        <f t="shared" si="4"/>
        <v>111.96</v>
      </c>
      <c r="AE6" s="35">
        <f t="shared" si="4"/>
        <v>109.64</v>
      </c>
      <c r="AF6" s="35">
        <f t="shared" si="4"/>
        <v>110.95</v>
      </c>
      <c r="AG6" s="35">
        <f t="shared" si="4"/>
        <v>112.15</v>
      </c>
      <c r="AH6" s="34" t="str">
        <f>IF(AH7="","",IF(AH7="-","【-】","【"&amp;SUBSTITUTE(TEXT(AH7,"#,##0.00"),"-","△")&amp;"】"))</f>
        <v>【113.39】</v>
      </c>
      <c r="AI6" s="35">
        <f>IF(AI7="",NA(),AI7)</f>
        <v>40.1</v>
      </c>
      <c r="AJ6" s="35">
        <f t="shared" ref="AJ6:AR6" si="5">IF(AJ7="",NA(),AJ7)</f>
        <v>40.53</v>
      </c>
      <c r="AK6" s="35">
        <f t="shared" si="5"/>
        <v>53.61</v>
      </c>
      <c r="AL6" s="35">
        <f t="shared" si="5"/>
        <v>67.34</v>
      </c>
      <c r="AM6" s="35">
        <f t="shared" si="5"/>
        <v>86.11</v>
      </c>
      <c r="AN6" s="35">
        <f t="shared" si="5"/>
        <v>4.3899999999999997</v>
      </c>
      <c r="AO6" s="35">
        <f t="shared" si="5"/>
        <v>0.41</v>
      </c>
      <c r="AP6" s="35">
        <f t="shared" si="5"/>
        <v>3.62</v>
      </c>
      <c r="AQ6" s="35">
        <f t="shared" si="5"/>
        <v>3.91</v>
      </c>
      <c r="AR6" s="35">
        <f t="shared" si="5"/>
        <v>1</v>
      </c>
      <c r="AS6" s="34" t="str">
        <f>IF(AS7="","",IF(AS7="-","【-】","【"&amp;SUBSTITUTE(TEXT(AS7,"#,##0.00"),"-","△")&amp;"】"))</f>
        <v>【0.85】</v>
      </c>
      <c r="AT6" s="35">
        <f>IF(AT7="",NA(),AT7)</f>
        <v>507.84</v>
      </c>
      <c r="AU6" s="35">
        <f t="shared" ref="AU6:BC6" si="6">IF(AU7="",NA(),AU7)</f>
        <v>323.66000000000003</v>
      </c>
      <c r="AV6" s="35">
        <f t="shared" si="6"/>
        <v>393.3</v>
      </c>
      <c r="AW6" s="35">
        <f t="shared" si="6"/>
        <v>593.84</v>
      </c>
      <c r="AX6" s="35">
        <f t="shared" si="6"/>
        <v>397.78</v>
      </c>
      <c r="AY6" s="35">
        <f t="shared" si="6"/>
        <v>739.59</v>
      </c>
      <c r="AZ6" s="35">
        <f t="shared" si="6"/>
        <v>335.95</v>
      </c>
      <c r="BA6" s="35">
        <f t="shared" si="6"/>
        <v>371.31</v>
      </c>
      <c r="BB6" s="35">
        <f t="shared" si="6"/>
        <v>377.63</v>
      </c>
      <c r="BC6" s="35">
        <f t="shared" si="6"/>
        <v>355.5</v>
      </c>
      <c r="BD6" s="34" t="str">
        <f>IF(BD7="","",IF(BD7="-","【-】","【"&amp;SUBSTITUTE(TEXT(BD7,"#,##0.00"),"-","△")&amp;"】"))</f>
        <v>【264.34】</v>
      </c>
      <c r="BE6" s="35">
        <f>IF(BE7="",NA(),BE7)</f>
        <v>272.35000000000002</v>
      </c>
      <c r="BF6" s="35">
        <f t="shared" ref="BF6:BN6" si="7">IF(BF7="",NA(),BF7)</f>
        <v>285.22000000000003</v>
      </c>
      <c r="BG6" s="35">
        <f t="shared" si="7"/>
        <v>294.61</v>
      </c>
      <c r="BH6" s="35">
        <f t="shared" si="7"/>
        <v>303.67</v>
      </c>
      <c r="BI6" s="35">
        <f t="shared" si="7"/>
        <v>499.4</v>
      </c>
      <c r="BJ6" s="35">
        <f t="shared" si="7"/>
        <v>324.08999999999997</v>
      </c>
      <c r="BK6" s="35">
        <f t="shared" si="7"/>
        <v>319.82</v>
      </c>
      <c r="BL6" s="35">
        <f t="shared" si="7"/>
        <v>373.09</v>
      </c>
      <c r="BM6" s="35">
        <f t="shared" si="7"/>
        <v>364.71</v>
      </c>
      <c r="BN6" s="35">
        <f t="shared" si="7"/>
        <v>312.58</v>
      </c>
      <c r="BO6" s="34" t="str">
        <f>IF(BO7="","",IF(BO7="-","【-】","【"&amp;SUBSTITUTE(TEXT(BO7,"#,##0.00"),"-","△")&amp;"】"))</f>
        <v>【274.27】</v>
      </c>
      <c r="BP6" s="35">
        <f>IF(BP7="",NA(),BP7)</f>
        <v>84.57</v>
      </c>
      <c r="BQ6" s="35">
        <f t="shared" ref="BQ6:BY6" si="8">IF(BQ7="",NA(),BQ7)</f>
        <v>85.89</v>
      </c>
      <c r="BR6" s="35">
        <f t="shared" si="8"/>
        <v>85.26</v>
      </c>
      <c r="BS6" s="35">
        <f t="shared" si="8"/>
        <v>85.21</v>
      </c>
      <c r="BT6" s="35">
        <f t="shared" si="8"/>
        <v>76.81</v>
      </c>
      <c r="BU6" s="35">
        <f t="shared" si="8"/>
        <v>99.46</v>
      </c>
      <c r="BV6" s="35">
        <f t="shared" si="8"/>
        <v>105.21</v>
      </c>
      <c r="BW6" s="35">
        <f t="shared" si="8"/>
        <v>99.99</v>
      </c>
      <c r="BX6" s="35">
        <f t="shared" si="8"/>
        <v>100.65</v>
      </c>
      <c r="BY6" s="35">
        <f t="shared" si="8"/>
        <v>104.57</v>
      </c>
      <c r="BZ6" s="34" t="str">
        <f>IF(BZ7="","",IF(BZ7="-","【-】","【"&amp;SUBSTITUTE(TEXT(BZ7,"#,##0.00"),"-","△")&amp;"】"))</f>
        <v>【104.36】</v>
      </c>
      <c r="CA6" s="35">
        <f>IF(CA7="",NA(),CA7)</f>
        <v>186.38</v>
      </c>
      <c r="CB6" s="35">
        <f t="shared" ref="CB6:CJ6" si="9">IF(CB7="",NA(),CB7)</f>
        <v>184.74</v>
      </c>
      <c r="CC6" s="35">
        <f t="shared" si="9"/>
        <v>186.23</v>
      </c>
      <c r="CD6" s="35">
        <f t="shared" si="9"/>
        <v>186.67</v>
      </c>
      <c r="CE6" s="35">
        <f t="shared" si="9"/>
        <v>208.85</v>
      </c>
      <c r="CF6" s="35">
        <f t="shared" si="9"/>
        <v>171.78</v>
      </c>
      <c r="CG6" s="35">
        <f t="shared" si="9"/>
        <v>162.59</v>
      </c>
      <c r="CH6" s="35">
        <f t="shared" si="9"/>
        <v>171.15</v>
      </c>
      <c r="CI6" s="35">
        <f t="shared" si="9"/>
        <v>170.19</v>
      </c>
      <c r="CJ6" s="35">
        <f t="shared" si="9"/>
        <v>165.47</v>
      </c>
      <c r="CK6" s="34" t="str">
        <f>IF(CK7="","",IF(CK7="-","【-】","【"&amp;SUBSTITUTE(TEXT(CK7,"#,##0.00"),"-","△")&amp;"】"))</f>
        <v>【165.71】</v>
      </c>
      <c r="CL6" s="35">
        <f>IF(CL7="",NA(),CL7)</f>
        <v>60.3</v>
      </c>
      <c r="CM6" s="35">
        <f t="shared" ref="CM6:CU6" si="10">IF(CM7="",NA(),CM7)</f>
        <v>59.34</v>
      </c>
      <c r="CN6" s="35">
        <f t="shared" si="10"/>
        <v>59.03</v>
      </c>
      <c r="CO6" s="35">
        <f t="shared" si="10"/>
        <v>61.55</v>
      </c>
      <c r="CP6" s="35">
        <f t="shared" si="10"/>
        <v>65.52</v>
      </c>
      <c r="CQ6" s="35">
        <f t="shared" si="10"/>
        <v>59.68</v>
      </c>
      <c r="CR6" s="35">
        <f t="shared" si="10"/>
        <v>59.17</v>
      </c>
      <c r="CS6" s="35">
        <f t="shared" si="10"/>
        <v>58.53</v>
      </c>
      <c r="CT6" s="35">
        <f t="shared" si="10"/>
        <v>59.01</v>
      </c>
      <c r="CU6" s="35">
        <f t="shared" si="10"/>
        <v>59.74</v>
      </c>
      <c r="CV6" s="34" t="str">
        <f>IF(CV7="","",IF(CV7="-","【-】","【"&amp;SUBSTITUTE(TEXT(CV7,"#,##0.00"),"-","△")&amp;"】"))</f>
        <v>【60.41】</v>
      </c>
      <c r="CW6" s="35">
        <f>IF(CW7="",NA(),CW7)</f>
        <v>80.55</v>
      </c>
      <c r="CX6" s="35">
        <f t="shared" ref="CX6:DF6" si="11">IF(CX7="",NA(),CX7)</f>
        <v>79.98</v>
      </c>
      <c r="CY6" s="35">
        <f t="shared" si="11"/>
        <v>79.78</v>
      </c>
      <c r="CZ6" s="35">
        <f t="shared" si="11"/>
        <v>76.900000000000006</v>
      </c>
      <c r="DA6" s="35">
        <f t="shared" si="11"/>
        <v>76.39</v>
      </c>
      <c r="DB6" s="35">
        <f t="shared" si="11"/>
        <v>87.63</v>
      </c>
      <c r="DC6" s="35">
        <f t="shared" si="11"/>
        <v>87.6</v>
      </c>
      <c r="DD6" s="35">
        <f t="shared" si="11"/>
        <v>85.26</v>
      </c>
      <c r="DE6" s="35">
        <f t="shared" si="11"/>
        <v>85.37</v>
      </c>
      <c r="DF6" s="35">
        <f t="shared" si="11"/>
        <v>87.28</v>
      </c>
      <c r="DG6" s="34" t="str">
        <f>IF(DG7="","",IF(DG7="-","【-】","【"&amp;SUBSTITUTE(TEXT(DG7,"#,##0.00"),"-","△")&amp;"】"))</f>
        <v>【89.93】</v>
      </c>
      <c r="DH6" s="35">
        <f>IF(DH7="",NA(),DH7)</f>
        <v>51.18</v>
      </c>
      <c r="DI6" s="35">
        <f t="shared" ref="DI6:DQ6" si="12">IF(DI7="",NA(),DI7)</f>
        <v>52.02</v>
      </c>
      <c r="DJ6" s="35">
        <f t="shared" si="12"/>
        <v>53.37</v>
      </c>
      <c r="DK6" s="35">
        <f t="shared" si="12"/>
        <v>54.91</v>
      </c>
      <c r="DL6" s="35">
        <f t="shared" si="12"/>
        <v>45.46</v>
      </c>
      <c r="DM6" s="35">
        <f t="shared" si="12"/>
        <v>39.65</v>
      </c>
      <c r="DN6" s="35">
        <f t="shared" si="12"/>
        <v>45.25</v>
      </c>
      <c r="DO6" s="35">
        <f t="shared" si="12"/>
        <v>45.75</v>
      </c>
      <c r="DP6" s="35">
        <f t="shared" si="12"/>
        <v>46.9</v>
      </c>
      <c r="DQ6" s="35">
        <f t="shared" si="12"/>
        <v>46.94</v>
      </c>
      <c r="DR6" s="34" t="str">
        <f>IF(DR7="","",IF(DR7="-","【-】","【"&amp;SUBSTITUTE(TEXT(DR7,"#,##0.00"),"-","△")&amp;"】"))</f>
        <v>【48.12】</v>
      </c>
      <c r="DS6" s="34">
        <f>IF(DS7="",NA(),DS7)</f>
        <v>0</v>
      </c>
      <c r="DT6" s="34">
        <f t="shared" ref="DT6:EB6" si="13">IF(DT7="",NA(),DT7)</f>
        <v>0</v>
      </c>
      <c r="DU6" s="34">
        <f t="shared" si="13"/>
        <v>0</v>
      </c>
      <c r="DV6" s="35">
        <f t="shared" si="13"/>
        <v>8.0299999999999994</v>
      </c>
      <c r="DW6" s="35">
        <f t="shared" si="13"/>
        <v>27.95</v>
      </c>
      <c r="DX6" s="35">
        <f t="shared" si="13"/>
        <v>9.7100000000000009</v>
      </c>
      <c r="DY6" s="35">
        <f t="shared" si="13"/>
        <v>10.71</v>
      </c>
      <c r="DZ6" s="35">
        <f t="shared" si="13"/>
        <v>10.54</v>
      </c>
      <c r="EA6" s="35">
        <f t="shared" si="13"/>
        <v>12.03</v>
      </c>
      <c r="EB6" s="35">
        <f t="shared" si="13"/>
        <v>14.48</v>
      </c>
      <c r="EC6" s="34" t="str">
        <f>IF(EC7="","",IF(EC7="-","【-】","【"&amp;SUBSTITUTE(TEXT(EC7,"#,##0.00"),"-","△")&amp;"】"))</f>
        <v>【15.89】</v>
      </c>
      <c r="ED6" s="35">
        <f>IF(ED7="",NA(),ED7)</f>
        <v>0.25</v>
      </c>
      <c r="EE6" s="35">
        <f t="shared" ref="EE6:EM6" si="14">IF(EE7="",NA(),EE7)</f>
        <v>0.37</v>
      </c>
      <c r="EF6" s="34">
        <f t="shared" si="14"/>
        <v>0</v>
      </c>
      <c r="EG6" s="35">
        <f t="shared" si="14"/>
        <v>0.33</v>
      </c>
      <c r="EH6" s="35">
        <f t="shared" si="14"/>
        <v>0.77</v>
      </c>
      <c r="EI6" s="35">
        <f t="shared" si="14"/>
        <v>0.83</v>
      </c>
      <c r="EJ6" s="35">
        <f t="shared" si="14"/>
        <v>0.72</v>
      </c>
      <c r="EK6" s="35">
        <f t="shared" si="14"/>
        <v>0.56000000000000005</v>
      </c>
      <c r="EL6" s="35">
        <f t="shared" si="14"/>
        <v>0.61</v>
      </c>
      <c r="EM6" s="35">
        <f t="shared" si="14"/>
        <v>0.75</v>
      </c>
      <c r="EN6" s="34" t="str">
        <f>IF(EN7="","",IF(EN7="-","【-】","【"&amp;SUBSTITUTE(TEXT(EN7,"#,##0.00"),"-","△")&amp;"】"))</f>
        <v>【0.69】</v>
      </c>
    </row>
    <row r="7" spans="1:144" s="36" customFormat="1" x14ac:dyDescent="0.15">
      <c r="A7" s="28"/>
      <c r="B7" s="37">
        <v>2017</v>
      </c>
      <c r="C7" s="37">
        <v>162108</v>
      </c>
      <c r="D7" s="37">
        <v>46</v>
      </c>
      <c r="E7" s="37">
        <v>1</v>
      </c>
      <c r="F7" s="37">
        <v>0</v>
      </c>
      <c r="G7" s="37">
        <v>1</v>
      </c>
      <c r="H7" s="37" t="s">
        <v>105</v>
      </c>
      <c r="I7" s="37" t="s">
        <v>106</v>
      </c>
      <c r="J7" s="37" t="s">
        <v>107</v>
      </c>
      <c r="K7" s="37" t="s">
        <v>108</v>
      </c>
      <c r="L7" s="37" t="s">
        <v>109</v>
      </c>
      <c r="M7" s="37" t="s">
        <v>110</v>
      </c>
      <c r="N7" s="38" t="s">
        <v>111</v>
      </c>
      <c r="O7" s="38">
        <v>65.72</v>
      </c>
      <c r="P7" s="38">
        <v>98.94</v>
      </c>
      <c r="Q7" s="38">
        <v>3132</v>
      </c>
      <c r="R7" s="38">
        <v>51813</v>
      </c>
      <c r="S7" s="38">
        <v>668.64</v>
      </c>
      <c r="T7" s="38">
        <v>77.489999999999995</v>
      </c>
      <c r="U7" s="38">
        <v>50941</v>
      </c>
      <c r="V7" s="38">
        <v>193.08</v>
      </c>
      <c r="W7" s="38">
        <v>263.83</v>
      </c>
      <c r="X7" s="38">
        <v>88</v>
      </c>
      <c r="Y7" s="38">
        <v>89.08</v>
      </c>
      <c r="Z7" s="38">
        <v>89.14</v>
      </c>
      <c r="AA7" s="38">
        <v>88.8</v>
      </c>
      <c r="AB7" s="38">
        <v>83.44</v>
      </c>
      <c r="AC7" s="38">
        <v>107.8</v>
      </c>
      <c r="AD7" s="38">
        <v>111.96</v>
      </c>
      <c r="AE7" s="38">
        <v>109.64</v>
      </c>
      <c r="AF7" s="38">
        <v>110.95</v>
      </c>
      <c r="AG7" s="38">
        <v>112.15</v>
      </c>
      <c r="AH7" s="38">
        <v>113.39</v>
      </c>
      <c r="AI7" s="38">
        <v>40.1</v>
      </c>
      <c r="AJ7" s="38">
        <v>40.53</v>
      </c>
      <c r="AK7" s="38">
        <v>53.61</v>
      </c>
      <c r="AL7" s="38">
        <v>67.34</v>
      </c>
      <c r="AM7" s="38">
        <v>86.11</v>
      </c>
      <c r="AN7" s="38">
        <v>4.3899999999999997</v>
      </c>
      <c r="AO7" s="38">
        <v>0.41</v>
      </c>
      <c r="AP7" s="38">
        <v>3.62</v>
      </c>
      <c r="AQ7" s="38">
        <v>3.91</v>
      </c>
      <c r="AR7" s="38">
        <v>1</v>
      </c>
      <c r="AS7" s="38">
        <v>0.85</v>
      </c>
      <c r="AT7" s="38">
        <v>507.84</v>
      </c>
      <c r="AU7" s="38">
        <v>323.66000000000003</v>
      </c>
      <c r="AV7" s="38">
        <v>393.3</v>
      </c>
      <c r="AW7" s="38">
        <v>593.84</v>
      </c>
      <c r="AX7" s="38">
        <v>397.78</v>
      </c>
      <c r="AY7" s="38">
        <v>739.59</v>
      </c>
      <c r="AZ7" s="38">
        <v>335.95</v>
      </c>
      <c r="BA7" s="38">
        <v>371.31</v>
      </c>
      <c r="BB7" s="38">
        <v>377.63</v>
      </c>
      <c r="BC7" s="38">
        <v>355.5</v>
      </c>
      <c r="BD7" s="38">
        <v>264.33999999999997</v>
      </c>
      <c r="BE7" s="38">
        <v>272.35000000000002</v>
      </c>
      <c r="BF7" s="38">
        <v>285.22000000000003</v>
      </c>
      <c r="BG7" s="38">
        <v>294.61</v>
      </c>
      <c r="BH7" s="38">
        <v>303.67</v>
      </c>
      <c r="BI7" s="38">
        <v>499.4</v>
      </c>
      <c r="BJ7" s="38">
        <v>324.08999999999997</v>
      </c>
      <c r="BK7" s="38">
        <v>319.82</v>
      </c>
      <c r="BL7" s="38">
        <v>373.09</v>
      </c>
      <c r="BM7" s="38">
        <v>364.71</v>
      </c>
      <c r="BN7" s="38">
        <v>312.58</v>
      </c>
      <c r="BO7" s="38">
        <v>274.27</v>
      </c>
      <c r="BP7" s="38">
        <v>84.57</v>
      </c>
      <c r="BQ7" s="38">
        <v>85.89</v>
      </c>
      <c r="BR7" s="38">
        <v>85.26</v>
      </c>
      <c r="BS7" s="38">
        <v>85.21</v>
      </c>
      <c r="BT7" s="38">
        <v>76.81</v>
      </c>
      <c r="BU7" s="38">
        <v>99.46</v>
      </c>
      <c r="BV7" s="38">
        <v>105.21</v>
      </c>
      <c r="BW7" s="38">
        <v>99.99</v>
      </c>
      <c r="BX7" s="38">
        <v>100.65</v>
      </c>
      <c r="BY7" s="38">
        <v>104.57</v>
      </c>
      <c r="BZ7" s="38">
        <v>104.36</v>
      </c>
      <c r="CA7" s="38">
        <v>186.38</v>
      </c>
      <c r="CB7" s="38">
        <v>184.74</v>
      </c>
      <c r="CC7" s="38">
        <v>186.23</v>
      </c>
      <c r="CD7" s="38">
        <v>186.67</v>
      </c>
      <c r="CE7" s="38">
        <v>208.85</v>
      </c>
      <c r="CF7" s="38">
        <v>171.78</v>
      </c>
      <c r="CG7" s="38">
        <v>162.59</v>
      </c>
      <c r="CH7" s="38">
        <v>171.15</v>
      </c>
      <c r="CI7" s="38">
        <v>170.19</v>
      </c>
      <c r="CJ7" s="38">
        <v>165.47</v>
      </c>
      <c r="CK7" s="38">
        <v>165.71</v>
      </c>
      <c r="CL7" s="38">
        <v>60.3</v>
      </c>
      <c r="CM7" s="38">
        <v>59.34</v>
      </c>
      <c r="CN7" s="38">
        <v>59.03</v>
      </c>
      <c r="CO7" s="38">
        <v>61.55</v>
      </c>
      <c r="CP7" s="38">
        <v>65.52</v>
      </c>
      <c r="CQ7" s="38">
        <v>59.68</v>
      </c>
      <c r="CR7" s="38">
        <v>59.17</v>
      </c>
      <c r="CS7" s="38">
        <v>58.53</v>
      </c>
      <c r="CT7" s="38">
        <v>59.01</v>
      </c>
      <c r="CU7" s="38">
        <v>59.74</v>
      </c>
      <c r="CV7" s="38">
        <v>60.41</v>
      </c>
      <c r="CW7" s="38">
        <v>80.55</v>
      </c>
      <c r="CX7" s="38">
        <v>79.98</v>
      </c>
      <c r="CY7" s="38">
        <v>79.78</v>
      </c>
      <c r="CZ7" s="38">
        <v>76.900000000000006</v>
      </c>
      <c r="DA7" s="38">
        <v>76.39</v>
      </c>
      <c r="DB7" s="38">
        <v>87.63</v>
      </c>
      <c r="DC7" s="38">
        <v>87.6</v>
      </c>
      <c r="DD7" s="38">
        <v>85.26</v>
      </c>
      <c r="DE7" s="38">
        <v>85.37</v>
      </c>
      <c r="DF7" s="38">
        <v>87.28</v>
      </c>
      <c r="DG7" s="38">
        <v>89.93</v>
      </c>
      <c r="DH7" s="38">
        <v>51.18</v>
      </c>
      <c r="DI7" s="38">
        <v>52.02</v>
      </c>
      <c r="DJ7" s="38">
        <v>53.37</v>
      </c>
      <c r="DK7" s="38">
        <v>54.91</v>
      </c>
      <c r="DL7" s="38">
        <v>45.46</v>
      </c>
      <c r="DM7" s="38">
        <v>39.65</v>
      </c>
      <c r="DN7" s="38">
        <v>45.25</v>
      </c>
      <c r="DO7" s="38">
        <v>45.75</v>
      </c>
      <c r="DP7" s="38">
        <v>46.9</v>
      </c>
      <c r="DQ7" s="38">
        <v>46.94</v>
      </c>
      <c r="DR7" s="38">
        <v>48.12</v>
      </c>
      <c r="DS7" s="38">
        <v>0</v>
      </c>
      <c r="DT7" s="38">
        <v>0</v>
      </c>
      <c r="DU7" s="38">
        <v>0</v>
      </c>
      <c r="DV7" s="38">
        <v>8.0299999999999994</v>
      </c>
      <c r="DW7" s="38">
        <v>27.95</v>
      </c>
      <c r="DX7" s="38">
        <v>9.7100000000000009</v>
      </c>
      <c r="DY7" s="38">
        <v>10.71</v>
      </c>
      <c r="DZ7" s="38">
        <v>10.54</v>
      </c>
      <c r="EA7" s="38">
        <v>12.03</v>
      </c>
      <c r="EB7" s="38">
        <v>14.48</v>
      </c>
      <c r="EC7" s="38">
        <v>15.89</v>
      </c>
      <c r="ED7" s="38">
        <v>0.25</v>
      </c>
      <c r="EE7" s="38">
        <v>0.37</v>
      </c>
      <c r="EF7" s="38">
        <v>0</v>
      </c>
      <c r="EG7" s="38">
        <v>0.33</v>
      </c>
      <c r="EH7" s="38">
        <v>0.77</v>
      </c>
      <c r="EI7" s="38">
        <v>0.83</v>
      </c>
      <c r="EJ7" s="38">
        <v>0.72</v>
      </c>
      <c r="EK7" s="38">
        <v>0.56000000000000005</v>
      </c>
      <c r="EL7" s="38">
        <v>0.61</v>
      </c>
      <c r="EM7" s="38">
        <v>0.75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南砺市</cp:lastModifiedBy>
  <cp:lastPrinted>2019-01-23T08:37:22Z</cp:lastPrinted>
  <dcterms:created xsi:type="dcterms:W3CDTF">2018-12-03T08:30:32Z</dcterms:created>
  <dcterms:modified xsi:type="dcterms:W3CDTF">2019-01-31T10:31:20Z</dcterms:modified>
</cp:coreProperties>
</file>