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workbookProtection workbookAlgorithmName="SHA-512" workbookHashValue="Rv0hmA57gCjkG9RPQIa3XNXpc84U7FBte7NOlUkT4MIQV8dbO/HJc23Fpy3hNS9CjX7Kl9HJpMcsVmNXSQARGA==" workbookSaltValue="W9TA0mT1V6Za1a4eAZsvvg==" workbookSpinCount="100000" lockStructure="1"/>
  <bookViews>
    <workbookView xWindow="0" yWindow="0" windowWidth="15360" windowHeight="7635"/>
  </bookViews>
  <sheets>
    <sheet name="法適用_下水道事業" sheetId="4" r:id="rId1"/>
    <sheet name="データ" sheetId="5" state="hidden" r:id="rId2"/>
  </sheets>
  <calcPr calcId="144525"/>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K86" i="4"/>
  <c r="J86" i="4"/>
  <c r="I86" i="4"/>
  <c r="H86" i="4"/>
  <c r="G86" i="4"/>
  <c r="F86" i="4"/>
  <c r="E86" i="4"/>
  <c r="BB10" i="4"/>
  <c r="AT10" i="4"/>
  <c r="AL10" i="4"/>
  <c r="AD10" i="4"/>
  <c r="W10" i="4"/>
  <c r="P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<sst xmlns="http://schemas.openxmlformats.org/spreadsheetml/2006/main" count="235" uniqueCount="123">
  <si>
    <t>経営比較分析表（平成29年度決算）</t>
    <phoneticPr fontId="5"/>
  </si>
  <si>
    <t>業務名</t>
    <rPh sb="2" eb="3">
      <t>メイ</t>
    </rPh>
    <phoneticPr fontId="5"/>
  </si>
  <si>
    <t>業種名</t>
    <rPh sb="2" eb="3">
      <t>メイ</t>
    </rPh>
    <phoneticPr fontId="5"/>
  </si>
  <si>
    <t>事業名</t>
    <phoneticPr fontId="5"/>
  </si>
  <si>
    <t>類似団体区分</t>
    <rPh sb="4" eb="6">
      <t>クブン</t>
    </rPh>
    <phoneticPr fontId="5"/>
  </si>
  <si>
    <t>管理者の情報</t>
    <rPh sb="0" eb="3">
      <t>カンリシャ</t>
    </rPh>
    <rPh sb="4" eb="6">
      <t>ジョウホウ</t>
    </rPh>
    <phoneticPr fontId="5"/>
  </si>
  <si>
    <t>人口（人）</t>
    <rPh sb="0" eb="2">
      <t>ジンコウ</t>
    </rPh>
    <rPh sb="3" eb="4">
      <t>ヒト</t>
    </rPh>
    <phoneticPr fontId="5"/>
  </si>
  <si>
    <r>
      <t>面積(km</t>
    </r>
    <r>
      <rPr>
        <b/>
        <vertAlign val="superscript"/>
        <sz val="11"/>
        <color theme="1"/>
        <rFont val="ＭＳ ゴシック"/>
        <family val="3"/>
        <charset val="128"/>
      </rPr>
      <t>2</t>
    </r>
    <r>
      <rPr>
        <b/>
        <sz val="11"/>
        <color theme="1"/>
        <rFont val="ＭＳ ゴシック"/>
        <family val="3"/>
        <charset val="128"/>
      </rPr>
      <t>)</t>
    </r>
    <phoneticPr fontId="5"/>
  </si>
  <si>
    <r>
      <t>人口密度(人/km</t>
    </r>
    <r>
      <rPr>
        <b/>
        <vertAlign val="superscript"/>
        <sz val="11"/>
        <color theme="1"/>
        <rFont val="ＭＳ ゴシック"/>
        <family val="3"/>
        <charset val="128"/>
      </rPr>
      <t>2</t>
    </r>
    <r>
      <rPr>
        <b/>
        <sz val="11"/>
        <color theme="1"/>
        <rFont val="ＭＳ ゴシック"/>
        <family val="3"/>
        <charset val="128"/>
      </rPr>
      <t>)</t>
    </r>
    <phoneticPr fontId="5"/>
  </si>
  <si>
    <t>グラフ凡例</t>
    <rPh sb="3" eb="5">
      <t>ハンレイ</t>
    </rPh>
    <phoneticPr fontId="5"/>
  </si>
  <si>
    <t>■</t>
    <phoneticPr fontId="5"/>
  </si>
  <si>
    <t>当該団体値（当該値）</t>
    <rPh sb="2" eb="4">
      <t>ダンタイ</t>
    </rPh>
    <phoneticPr fontId="5"/>
  </si>
  <si>
    <t>資金不足比率(％)</t>
    <phoneticPr fontId="5"/>
  </si>
  <si>
    <t>自己資本構成比率(％)</t>
    <phoneticPr fontId="5"/>
  </si>
  <si>
    <t>普及率(％)</t>
    <phoneticPr fontId="5"/>
  </si>
  <si>
    <t>有収率(％)</t>
    <rPh sb="0" eb="1">
      <t>ユウ</t>
    </rPh>
    <rPh sb="1" eb="3">
      <t>シュウリツ</t>
    </rPh>
    <phoneticPr fontId="5"/>
  </si>
  <si>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5"/>
  </si>
  <si>
    <t>処理区域内人口(人)</t>
    <rPh sb="0" eb="2">
      <t>ショリ</t>
    </rPh>
    <rPh sb="2" eb="5">
      <t>クイキナイ</t>
    </rPh>
    <phoneticPr fontId="5"/>
  </si>
  <si>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5"/>
  </si>
  <si>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5"/>
  </si>
  <si>
    <t>－</t>
    <phoneticPr fontId="5"/>
  </si>
  <si>
    <t>類似団体平均値（平均値）</t>
    <phoneticPr fontId="5"/>
  </si>
  <si>
    <t>【】</t>
    <phoneticPr fontId="5"/>
  </si>
  <si>
    <t>平成29年度全国平均</t>
    <phoneticPr fontId="5"/>
  </si>
  <si>
    <t>分析欄</t>
    <rPh sb="0" eb="2">
      <t>ブンセキ</t>
    </rPh>
    <rPh sb="2" eb="3">
      <t>ラン</t>
    </rPh>
    <phoneticPr fontId="5"/>
  </si>
  <si>
    <t>1. 経営の健全性・効率性</t>
    <phoneticPr fontId="5"/>
  </si>
  <si>
    <t>1. 経営の健全性・効率性について</t>
    <phoneticPr fontId="5"/>
  </si>
  <si>
    <t>「経常損益」</t>
    <phoneticPr fontId="5"/>
  </si>
  <si>
    <t>「累積欠損」</t>
    <rPh sb="1" eb="3">
      <t>ルイセキ</t>
    </rPh>
    <rPh sb="3" eb="5">
      <t>ケッソン</t>
    </rPh>
    <phoneticPr fontId="5"/>
  </si>
  <si>
    <t>「支払能力」</t>
    <phoneticPr fontId="5"/>
  </si>
  <si>
    <t>「債務残高」</t>
    <rPh sb="1" eb="3">
      <t>サイム</t>
    </rPh>
    <rPh sb="3" eb="5">
      <t>ザンダカ</t>
    </rPh>
    <phoneticPr fontId="5"/>
  </si>
  <si>
    <t>2. 老朽化の状況について</t>
    <phoneticPr fontId="5"/>
  </si>
  <si>
    <t>「料金水準の適切性」</t>
    <rPh sb="1" eb="3">
      <t>リョウキン</t>
    </rPh>
    <rPh sb="3" eb="5">
      <t>スイジュン</t>
    </rPh>
    <rPh sb="6" eb="8">
      <t>テキセツ</t>
    </rPh>
    <rPh sb="8" eb="9">
      <t>セイ</t>
    </rPh>
    <phoneticPr fontId="5"/>
  </si>
  <si>
    <t>「費用の効率性」</t>
    <rPh sb="1" eb="3">
      <t>ヒヨウ</t>
    </rPh>
    <rPh sb="4" eb="6">
      <t>コウリツ</t>
    </rPh>
    <rPh sb="6" eb="7">
      <t>セイ</t>
    </rPh>
    <phoneticPr fontId="5"/>
  </si>
  <si>
    <t>「施設の効率性」</t>
    <rPh sb="1" eb="3">
      <t>シセツ</t>
    </rPh>
    <rPh sb="4" eb="6">
      <t>コウリツ</t>
    </rPh>
    <rPh sb="6" eb="7">
      <t>セイ</t>
    </rPh>
    <phoneticPr fontId="5"/>
  </si>
  <si>
    <t>「使用料対象の捕捉」</t>
    <rPh sb="1" eb="4">
      <t>シヨウリョウ</t>
    </rPh>
    <rPh sb="4" eb="6">
      <t>タイショウ</t>
    </rPh>
    <rPh sb="7" eb="9">
      <t>ホソク</t>
    </rPh>
    <phoneticPr fontId="5"/>
  </si>
  <si>
    <t>2. 老朽化の状況</t>
    <phoneticPr fontId="5"/>
  </si>
  <si>
    <t>全体総括</t>
    <rPh sb="0" eb="2">
      <t>ゼンタイ</t>
    </rPh>
    <rPh sb="2" eb="4">
      <t>ソウカツ</t>
    </rPh>
    <phoneticPr fontId="5"/>
  </si>
  <si>
    <t>「施設全体の減価償却の状況」</t>
    <rPh sb="1" eb="3">
      <t>シセツ</t>
    </rPh>
    <rPh sb="3" eb="5">
      <t>ゼンタイ</t>
    </rPh>
    <rPh sb="6" eb="8">
      <t>ゲンカ</t>
    </rPh>
    <rPh sb="8" eb="10">
      <t>ショウキャク</t>
    </rPh>
    <rPh sb="11" eb="13">
      <t>ジョウキョウ</t>
    </rPh>
    <phoneticPr fontId="5"/>
  </si>
  <si>
    <t>「管渠の経年化の状況」</t>
    <rPh sb="4" eb="7">
      <t>ケイネンカ</t>
    </rPh>
    <rPh sb="8" eb="10">
      <t>ジョウキョウ</t>
    </rPh>
    <phoneticPr fontId="5"/>
  </si>
  <si>
    <t>「管渠の更新投資・老朽化対策の実施状況」</t>
    <rPh sb="4" eb="6">
      <t>コウシン</t>
    </rPh>
    <rPh sb="6" eb="8">
      <t>トウシ</t>
    </rPh>
    <rPh sb="9" eb="12">
      <t>ロウキュウカ</t>
    </rPh>
    <rPh sb="12" eb="14">
      <t>タイサク</t>
    </rPh>
    <rPh sb="15" eb="17">
      <t>ジッシ</t>
    </rPh>
    <rPh sb="17" eb="19">
      <t>ジョウキョウ</t>
    </rPh>
    <phoneticPr fontId="5"/>
  </si>
  <si>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5"/>
  </si>
  <si>
    <t>※　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phoneticPr fontId="4"/>
  </si>
  <si>
    <t>全国平均</t>
    <rPh sb="0" eb="2">
      <t>ゼンコク</t>
    </rPh>
    <rPh sb="2" eb="4">
      <t>ヘイキン</t>
    </rPh>
    <phoneticPr fontId="5"/>
  </si>
  <si>
    <t>1①</t>
  </si>
  <si>
    <t>1②</t>
  </si>
  <si>
    <t>1③</t>
  </si>
  <si>
    <t>1④</t>
  </si>
  <si>
    <t>1⑤</t>
  </si>
  <si>
    <t>1⑥</t>
  </si>
  <si>
    <t>1⑦</t>
    <phoneticPr fontId="5"/>
  </si>
  <si>
    <t>1⑧</t>
    <phoneticPr fontId="5"/>
  </si>
  <si>
    <t>2①</t>
  </si>
  <si>
    <t>2②</t>
  </si>
  <si>
    <t>2③</t>
  </si>
  <si>
    <t>下水道事業(法適用)</t>
    <rPh sb="3" eb="5">
      <t>ジギョウ</t>
    </rPh>
    <rPh sb="6" eb="7">
      <t>ホウ</t>
    </rPh>
    <rPh sb="7" eb="9">
      <t>テキヨウ</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</si>
  <si>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</si>
  <si>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</si>
  <si>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</si>
  <si>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</si>
  <si>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</si>
  <si>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</si>
  <si>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</si>
  <si>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</si>
  <si>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</si>
  <si>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</si>
  <si>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</si>
  <si>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</si>
  <si>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phoneticPr fontId="5"/>
  </si>
  <si>
    <t>②累積欠損金比率(％)</t>
    <phoneticPr fontId="5"/>
  </si>
  <si>
    <t>③流動比率(％)</t>
    <rPh sb="1" eb="3">
      <t>リュウドウ</t>
    </rPh>
    <rPh sb="3" eb="5">
      <t>ヒリツ</t>
    </rPh>
    <phoneticPr fontId="5"/>
  </si>
  <si>
    <t>④企業債残高対事業規模比率(％)</t>
    <phoneticPr fontId="5"/>
  </si>
  <si>
    <t>⑤経費回収率(％)</t>
    <phoneticPr fontId="5"/>
  </si>
  <si>
    <t>⑥汚水処理原価(円)</t>
    <rPh sb="1" eb="3">
      <t>オスイ</t>
    </rPh>
    <rPh sb="3" eb="5">
      <t>ショリ</t>
    </rPh>
    <rPh sb="5" eb="7">
      <t>ゲンカ</t>
    </rPh>
    <rPh sb="8" eb="9">
      <t>エン</t>
    </rPh>
    <phoneticPr fontId="5"/>
  </si>
  <si>
    <t>⑦施設利用率(％)</t>
    <rPh sb="1" eb="3">
      <t>シセツ</t>
    </rPh>
    <rPh sb="3" eb="6">
      <t>リヨウリツ</t>
    </rPh>
    <phoneticPr fontId="5"/>
  </si>
  <si>
    <t>⑧水洗化率(％)</t>
    <phoneticPr fontId="5"/>
  </si>
  <si>
    <t>①有形固定資産減価償却率(％)</t>
    <rPh sb="1" eb="3">
      <t>ユウケイ</t>
    </rPh>
    <rPh sb="3" eb="5">
      <t>コテイ</t>
    </rPh>
    <rPh sb="5" eb="7">
      <t>シサン</t>
    </rPh>
    <rPh sb="7" eb="9">
      <t>ゲンカ</t>
    </rPh>
    <rPh sb="9" eb="11">
      <t>ショウキャク</t>
    </rPh>
    <rPh sb="11" eb="12">
      <t>リツ</t>
    </rPh>
    <phoneticPr fontId="5"/>
  </si>
  <si>
    <t>②管渠老朽化率(％)</t>
    <phoneticPr fontId="5"/>
  </si>
  <si>
    <t>③管渠改善率(％)</t>
    <phoneticPr fontId="5"/>
  </si>
  <si>
    <t>小項目</t>
    <rPh sb="0" eb="3">
      <t>ショウコウモク</t>
    </rPh>
    <phoneticPr fontId="5"/>
  </si>
  <si>
    <t>都道府県名</t>
    <rPh sb="0" eb="4">
      <t>トドウフケン</t>
    </rPh>
    <rPh sb="4" eb="5">
      <t>メイ</t>
    </rPh>
    <phoneticPr fontId="5"/>
  </si>
  <si>
    <t>法適・法非適</t>
    <rPh sb="0" eb="1">
      <t>ホウ</t>
    </rPh>
    <rPh sb="1" eb="2">
      <t>テキ</t>
    </rPh>
    <rPh sb="3" eb="4">
      <t>ホウ</t>
    </rPh>
    <rPh sb="4" eb="5">
      <t>ヒ</t>
    </rPh>
    <rPh sb="5" eb="6">
      <t>テキ</t>
    </rPh>
    <phoneticPr fontId="5"/>
  </si>
  <si>
    <t>業種名称</t>
    <rPh sb="0" eb="2">
      <t>ギョウシュ</t>
    </rPh>
    <rPh sb="2" eb="4">
      <t>メイショウ</t>
    </rPh>
    <phoneticPr fontId="5"/>
  </si>
  <si>
    <t>事業名称</t>
    <rPh sb="0" eb="2">
      <t>ジギョウ</t>
    </rPh>
    <rPh sb="2" eb="4">
      <t>メイショウ</t>
    </rPh>
    <phoneticPr fontId="5"/>
  </si>
  <si>
    <t>類似団体</t>
    <rPh sb="0" eb="2">
      <t>ルイジ</t>
    </rPh>
    <rPh sb="2" eb="4">
      <t>ダンタイ</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</si>
  <si>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</si>
  <si>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</si>
  <si>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普及率</t>
    <rPh sb="0" eb="2">
      <t>フキュウ</t>
    </rPh>
    <rPh sb="2" eb="3">
      <t>リツ</t>
    </rPh>
    <phoneticPr fontId="5"/>
  </si>
  <si>
    <t>有収率</t>
    <rPh sb="0" eb="1">
      <t>ユウ</t>
    </rPh>
    <rPh sb="1" eb="3">
      <t>シュウリツ</t>
    </rPh>
    <phoneticPr fontId="5"/>
  </si>
  <si>
    <t>1ヶ月20㎥当たり家庭料金</t>
    <rPh sb="2" eb="3">
      <t>ゲツ</t>
    </rPh>
    <rPh sb="6" eb="7">
      <t>ア</t>
    </rPh>
    <rPh sb="9" eb="11">
      <t>カテイ</t>
    </rPh>
    <rPh sb="11" eb="13">
      <t>リョウキン</t>
    </rPh>
    <phoneticPr fontId="5"/>
  </si>
  <si>
    <t>人口</t>
    <rPh sb="0" eb="2">
      <t>ジンコウ</t>
    </rPh>
    <phoneticPr fontId="5"/>
  </si>
  <si>
    <t>面積</t>
    <rPh sb="0" eb="2">
      <t>メンセキ</t>
    </rPh>
    <phoneticPr fontId="5"/>
  </si>
  <si>
    <t>人口密度</t>
    <rPh sb="0" eb="2">
      <t>ジンコウ</t>
    </rPh>
    <rPh sb="2" eb="4">
      <t>ミツド</t>
    </rPh>
    <phoneticPr fontId="5"/>
  </si>
  <si>
    <t>処理区域内人口</t>
  </si>
  <si>
    <t>処理区域面積</t>
  </si>
  <si>
    <t>処理区域内人口密度</t>
  </si>
  <si>
    <t>比率(N-4)</t>
    <rPh sb="0" eb="2">
      <t>ヒリツ</t>
    </rPh>
    <phoneticPr fontId="5"/>
  </si>
  <si>
    <t>比率(N-3)</t>
    <rPh sb="0" eb="2">
      <t>ヒリツ</t>
    </rPh>
    <phoneticPr fontId="5"/>
  </si>
  <si>
    <t>比率(N-2)</t>
    <rPh sb="0" eb="2">
      <t>ヒリツ</t>
    </rPh>
    <phoneticPr fontId="5"/>
  </si>
  <si>
    <t>比率(N-1)</t>
    <rPh sb="0" eb="2">
      <t>ヒリツ</t>
    </rPh>
    <phoneticPr fontId="5"/>
  </si>
  <si>
    <t>比率(N)</t>
    <rPh sb="0" eb="2">
      <t>ヒリツ</t>
    </rPh>
    <phoneticPr fontId="5"/>
  </si>
  <si>
    <t>類似団体平均(N-4)</t>
  </si>
  <si>
    <t>類似団体平均(N-3)</t>
  </si>
  <si>
    <t>類似団体平均(N-2)</t>
  </si>
  <si>
    <t>類似団体平均(N-1)</t>
  </si>
  <si>
    <t>類似団体平均(N)</t>
  </si>
  <si>
    <t>全国平均</t>
  </si>
  <si>
    <t>参照用</t>
    <rPh sb="0" eb="3">
      <t>サンショウヨウ</t>
    </rPh>
    <phoneticPr fontId="5"/>
  </si>
  <si>
    <t>富山県　射水市</t>
  </si>
  <si>
    <t>法適用</t>
  </si>
  <si>
    <t>下水道事業</t>
  </si>
  <si>
    <t>公共下水道</t>
  </si>
  <si>
    <t>Bd1</t>
  </si>
  <si>
    <t>非設置</t>
  </si>
  <si>
    <t>-</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</si>
  <si>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</si>
  <si>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</si>
  <si>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</si>
  <si>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</si>
  <si>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</si>
  <si>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・有形固定資産減価償却率は前年度よりも増加しており、老朽化が進行している。今後耐用年数を迎える資産が多く、計画的に更新投資を行う必要がある。
・管渠老朽化率は、ほぼ横ばいで推移しているが、今後は事業開始前に構築した管渠の多くが耐用年数を迎えることから、計画的に更新投資を行う必要がある。
・管渠改善率は、ほぼ横ばいで推移しているが、今後は事業開始前に構築した管渠の多くが耐用年数を迎えることから、更新の規模を増加する必要がある。</t>
    <rPh sb="1" eb="3">
      <t>ユウケイ</t>
    </rPh>
    <rPh sb="3" eb="5">
      <t>コテイ</t>
    </rPh>
    <rPh sb="5" eb="7">
      <t>シサン</t>
    </rPh>
    <rPh sb="7" eb="9">
      <t>ゲンカ</t>
    </rPh>
    <rPh sb="9" eb="11">
      <t>ショウキャク</t>
    </rPh>
    <rPh sb="11" eb="12">
      <t>リツ</t>
    </rPh>
    <rPh sb="13" eb="16">
      <t>ゼンネンド</t>
    </rPh>
    <rPh sb="19" eb="21">
      <t>ゾウカ</t>
    </rPh>
    <rPh sb="26" eb="29">
      <t>ロウキュウカ</t>
    </rPh>
    <rPh sb="30" eb="32">
      <t>シンコウ</t>
    </rPh>
    <rPh sb="37" eb="39">
      <t>コンゴ</t>
    </rPh>
    <rPh sb="39" eb="41">
      <t>タイヨウ</t>
    </rPh>
    <rPh sb="41" eb="43">
      <t>ネンスウ</t>
    </rPh>
    <rPh sb="44" eb="45">
      <t>ムカ</t>
    </rPh>
    <rPh sb="47" eb="49">
      <t>シサン</t>
    </rPh>
    <rPh sb="50" eb="51">
      <t>オオ</t>
    </rPh>
    <rPh sb="53" eb="56">
      <t>ケイカクテキ</t>
    </rPh>
    <rPh sb="57" eb="59">
      <t>コウシン</t>
    </rPh>
    <rPh sb="59" eb="61">
      <t>トウシ</t>
    </rPh>
    <rPh sb="62" eb="63">
      <t>オコナ</t>
    </rPh>
    <rPh sb="64" eb="66">
      <t>ヒツヨウ</t>
    </rPh>
    <rPh sb="72" eb="74">
      <t>カンキョ</t>
    </rPh>
    <rPh sb="74" eb="77">
      <t>ロウキュウカ</t>
    </rPh>
    <rPh sb="77" eb="78">
      <t>リツ</t>
    </rPh>
    <rPh sb="82" eb="83">
      <t>ヨコ</t>
    </rPh>
    <rPh sb="86" eb="88">
      <t>スイイ</t>
    </rPh>
    <rPh sb="94" eb="96">
      <t>コンゴ</t>
    </rPh>
    <rPh sb="97" eb="99">
      <t>ジギョウ</t>
    </rPh>
    <rPh sb="99" eb="101">
      <t>カイシ</t>
    </rPh>
    <rPh sb="101" eb="102">
      <t>マエ</t>
    </rPh>
    <rPh sb="103" eb="105">
      <t>コウチク</t>
    </rPh>
    <rPh sb="107" eb="109">
      <t>カンキョ</t>
    </rPh>
    <rPh sb="110" eb="111">
      <t>オオ</t>
    </rPh>
    <rPh sb="113" eb="115">
      <t>タイヨウ</t>
    </rPh>
    <rPh sb="115" eb="117">
      <t>ネンスウ</t>
    </rPh>
    <rPh sb="118" eb="119">
      <t>ムカ</t>
    </rPh>
    <rPh sb="126" eb="129">
      <t>ケイカクテキ</t>
    </rPh>
    <rPh sb="130" eb="132">
      <t>コウシン</t>
    </rPh>
    <rPh sb="132" eb="134">
      <t>トウシ</t>
    </rPh>
    <rPh sb="135" eb="136">
      <t>オコナ</t>
    </rPh>
    <rPh sb="137" eb="139">
      <t>ヒツヨウ</t>
    </rPh>
    <rPh sb="145" eb="147">
      <t>カンキョ</t>
    </rPh>
    <rPh sb="147" eb="149">
      <t>カイゼン</t>
    </rPh>
    <rPh sb="149" eb="150">
      <t>リツ</t>
    </rPh>
    <rPh sb="154" eb="155">
      <t>ヨコ</t>
    </rPh>
    <rPh sb="158" eb="160">
      <t>スイイ</t>
    </rPh>
    <rPh sb="166" eb="168">
      <t>コンゴ</t>
    </rPh>
    <rPh sb="169" eb="171">
      <t>ジギョウ</t>
    </rPh>
    <rPh sb="171" eb="174">
      <t>カイシマエ</t>
    </rPh>
    <rPh sb="175" eb="177">
      <t>コウチク</t>
    </rPh>
    <rPh sb="179" eb="181">
      <t>カンキョ</t>
    </rPh>
    <rPh sb="182" eb="183">
      <t>オオ</t>
    </rPh>
    <rPh sb="185" eb="187">
      <t>タイヨウ</t>
    </rPh>
    <rPh sb="187" eb="189">
      <t>ネンスウ</t>
    </rPh>
    <rPh sb="190" eb="191">
      <t>ムカ</t>
    </rPh>
    <rPh sb="198" eb="200">
      <t>コウシン</t>
    </rPh>
    <rPh sb="201" eb="203">
      <t>キボ</t>
    </rPh>
    <rPh sb="204" eb="206">
      <t>ゾウカ</t>
    </rPh>
    <rPh sb="208" eb="210">
      <t>ヒツヨウ</t>
    </rPh>
    <phoneticPr fontId="17"/>
  </si>
  <si>
    <t>・現状は利益を計上し、資金収支も図れているが、今後は人口減少や節水意識の向上等により、使用料収入の増加は見込めない。浄化槽や汲み取り世帯に対して地道に接続促進を進め、使用料収入の確保に努めることが必要である。
・不明水が多いため、有収率が低い。更新投資を進めることで有収率を向上させることが求められる。
・経営戦略の策定状況（策定済）</t>
    <rPh sb="153" eb="155">
      <t>ケイエイ</t>
    </rPh>
    <rPh sb="155" eb="157">
      <t>センリャク</t>
    </rPh>
    <rPh sb="158" eb="160">
      <t>サクテイ</t>
    </rPh>
    <rPh sb="160" eb="162">
      <t>ジョウキョウ</t>
    </rPh>
    <rPh sb="163" eb="165">
      <t>サクテイ</t>
    </rPh>
    <rPh sb="165" eb="166">
      <t>ス</t>
    </rPh>
    <phoneticPr fontId="17"/>
  </si>
  <si>
    <t xml:space="preserve">・経常収支比率は、維持管理費の増加により前年度よりも悪化している。今後も、老朽した管の更新投資の増加により、減価償却費の大幅な増額が見込まれており悪化することが考えられる。
・累積欠損金比率については、累積欠損金が生じていないためゼロである。
・流動比率は100パーセントを下回っているが、1年以内に償還すべき企業債償還金の原資は、翌年度の収入で賄われており、資金不足は生じていない。
・企業債残高対事業規模比率は、前年度よりも改善している。今後も企業債残高の減少により、この傾向が続くものと考えられる。
・経費回収率は100パーセントとなっているが、これは公費負担の適正化による下水道事業会計が負担する経費の減少が理由である。依然として使用料収入で賄えない経費があるためその節減に努める必要がある。
・汚水処理減価は前年度よりも改善している。今後は節水等の影響により有収水量が伸び悩む中、経費の節減に努める必要がある。
・施設利用率は前年度より上昇しているが、今後は節水等による有収水量の減少が考えられる。また、単独処理から流域下水道への接続が予定されている。
・水洗化率は前年度よりも向上している。今後も接続促進に努める必要がある。              
</t>
    <rPh sb="9" eb="11">
      <t>イジ</t>
    </rPh>
    <rPh sb="11" eb="14">
      <t>カンリヒ</t>
    </rPh>
    <rPh sb="15" eb="17">
      <t>ゾウカ</t>
    </rPh>
    <rPh sb="26" eb="28">
      <t>アッカ</t>
    </rPh>
    <rPh sb="37" eb="39">
      <t>ロウキュウ</t>
    </rPh>
    <rPh sb="41" eb="42">
      <t>カン</t>
    </rPh>
    <rPh sb="43" eb="45">
      <t>コウシン</t>
    </rPh>
    <rPh sb="45" eb="47">
      <t>トウシ</t>
    </rPh>
    <rPh sb="48" eb="50">
      <t>ゾウカ</t>
    </rPh>
    <rPh sb="279" eb="281">
      <t>コウヒ</t>
    </rPh>
    <rPh sb="281" eb="283">
      <t>フタン</t>
    </rPh>
    <rPh sb="284" eb="287">
      <t>テキセイカ</t>
    </rPh>
    <rPh sb="290" eb="293">
      <t>ゲスイドウ</t>
    </rPh>
    <rPh sb="293" eb="295">
      <t>ジギョウ</t>
    </rPh>
    <rPh sb="295" eb="297">
      <t>カイケイ</t>
    </rPh>
    <rPh sb="298" eb="300">
      <t>フタン</t>
    </rPh>
    <rPh sb="302" eb="304">
      <t>ケイヒ</t>
    </rPh>
    <rPh sb="305" eb="307">
      <t>ゲンショウ</t>
    </rPh>
    <rPh sb="308" eb="310">
      <t>リユウ</t>
    </rPh>
    <rPh sb="314" eb="316">
      <t>イゼン</t>
    </rPh>
    <rPh sb="412" eb="414">
      <t>シセツ</t>
    </rPh>
    <rPh sb="414" eb="417">
      <t>リヨウリツ</t>
    </rPh>
    <rPh sb="418" eb="421">
      <t>ゼンネンド</t>
    </rPh>
    <rPh sb="423" eb="425">
      <t>ジョウショウ</t>
    </rPh>
    <rPh sb="431" eb="433">
      <t>コンゴ</t>
    </rPh>
    <rPh sb="434" eb="436">
      <t>セッスイ</t>
    </rPh>
    <rPh sb="436" eb="437">
      <t>トウ</t>
    </rPh>
    <rPh sb="440" eb="442">
      <t>ユウシュウ</t>
    </rPh>
    <rPh sb="442" eb="444">
      <t>スイリョウ</t>
    </rPh>
    <rPh sb="445" eb="447">
      <t>ゲンショウ</t>
    </rPh>
    <rPh sb="448" eb="449">
      <t>カンガ</t>
    </rPh>
    <rPh sb="457" eb="459">
      <t>タンドク</t>
    </rPh>
    <rPh sb="459" eb="461">
      <t>ショリ</t>
    </rPh>
    <rPh sb="463" eb="465">
      <t>リュウイキ</t>
    </rPh>
    <rPh sb="465" eb="468">
      <t>ゲスイドウ</t>
    </rPh>
    <rPh sb="470" eb="472">
      <t>セツゾク</t>
    </rPh>
    <rPh sb="473" eb="475">
      <t>ヨテイ</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</si>
</sst>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游ゴシック"/>
      <family val="2"/>
      <charset val="128"/>
      <scheme val="minor"/>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6"/>
      <name val="游ゴシック"/>
      <family val="2"/>
      <charset val="128"/>
      <scheme val="minor"/>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1">
    <xf numFmtId="0" fontId="0" fillId="0" borderId="0">
      <alignment vertical="center"/>
    </xf>
    <xf numFmtId="38" fontId="2" fillId="0" borderId="0" applyFont="0" applyFill="0" applyBorder="0" applyAlignment="0" applyProtection="0">
      <alignment vertical="center"/>
    </xf>
    <xf numFmtId="0" fontId="1"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9" fillId="0" borderId="3" xfId="0" applyFont="1" applyBorder="1" applyAlignment="1">
      <alignment vertical="center"/>
    </xf>
    <xf numFmtId="0" fontId="9" fillId="0" borderId="4" xfId="0" applyFont="1" applyBorder="1" applyAlignment="1">
      <alignment vertical="center"/>
    </xf>
    <xf numFmtId="0" fontId="9" fillId="0" borderId="5"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7" xfId="0" applyFont="1" applyBorder="1" applyAlignment="1">
      <alignment vertical="center"/>
    </xf>
    <xf numFmtId="0" fontId="12" fillId="0" borderId="0" xfId="0" applyFont="1" applyBorder="1" applyAlignment="1">
      <alignment horizontal="left" vertical="center"/>
    </xf>
    <xf numFmtId="0" fontId="12" fillId="0" borderId="0" xfId="0" applyFont="1" applyBorder="1" applyAlignment="1">
      <alignment vertical="center"/>
    </xf>
    <xf numFmtId="0" fontId="12" fillId="0" borderId="7"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9" xfId="0" applyFont="1" applyBorder="1" applyAlignment="1">
      <alignment vertical="center"/>
    </xf>
    <xf numFmtId="0" fontId="6" fillId="0" borderId="6" xfId="0" applyFont="1" applyBorder="1">
      <alignment vertical="center"/>
    </xf>
    <xf numFmtId="0" fontId="6" fillId="0" borderId="0" xfId="0" applyFont="1" applyBorder="1">
      <alignment vertical="center"/>
    </xf>
    <xf numFmtId="0" fontId="6" fillId="0" borderId="7" xfId="0" applyFont="1" applyBorder="1">
      <alignment vertical="center"/>
    </xf>
    <xf numFmtId="0" fontId="14" fillId="0" borderId="0" xfId="0" applyFont="1" applyBorder="1">
      <alignment vertical="center"/>
    </xf>
    <xf numFmtId="0" fontId="15" fillId="0" borderId="0" xfId="0" applyFont="1" applyBorder="1" applyAlignment="1">
      <alignment horizontal="center" vertical="center"/>
    </xf>
    <xf numFmtId="0" fontId="6" fillId="0" borderId="8" xfId="0" applyFont="1" applyBorder="1">
      <alignment vertical="center"/>
    </xf>
    <xf numFmtId="0" fontId="6" fillId="0" borderId="1" xfId="0" applyFont="1" applyBorder="1">
      <alignment vertical="center"/>
    </xf>
    <xf numFmtId="0" fontId="6" fillId="0" borderId="9" xfId="0" applyFont="1" applyBorder="1">
      <alignment vertical="center"/>
    </xf>
    <xf numFmtId="0" fontId="4" fillId="0" borderId="0" xfId="0" applyFont="1" applyBorder="1" applyAlignment="1">
      <alignment horizontal="center" vertical="center"/>
    </xf>
    <xf numFmtId="0" fontId="16" fillId="0" borderId="0" xfId="0" applyFont="1">
      <alignment vertical="center"/>
    </xf>
    <xf numFmtId="0" fontId="3" fillId="0" borderId="0" xfId="0" applyFont="1" applyProtection="1">
      <alignment vertical="center"/>
      <protection hidden="1"/>
    </xf>
    <xf numFmtId="0" fontId="3"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9" fillId="0" borderId="7" xfId="0" applyFont="1" applyBorder="1" applyAlignment="1">
      <alignment horizontal="center" vertical="center"/>
    </xf>
    <xf numFmtId="0" fontId="16" fillId="0" borderId="6" xfId="3" applyFont="1" applyBorder="1" applyAlignment="1" applyProtection="1">
      <alignment horizontal="left" vertical="top" wrapText="1"/>
      <protection locked="0"/>
    </xf>
    <xf numFmtId="0" fontId="16" fillId="0" borderId="0" xfId="3" applyFont="1" applyBorder="1" applyAlignment="1" applyProtection="1">
      <alignment horizontal="left" vertical="top" wrapText="1"/>
      <protection locked="0"/>
    </xf>
    <xf numFmtId="0" fontId="16" fillId="0" borderId="7" xfId="3" applyFont="1" applyBorder="1" applyAlignment="1" applyProtection="1">
      <alignment horizontal="left" vertical="top" wrapText="1"/>
      <protection locked="0"/>
    </xf>
    <xf numFmtId="0" fontId="16" fillId="0" borderId="8" xfId="3" applyFont="1" applyBorder="1" applyAlignment="1" applyProtection="1">
      <alignment horizontal="left" vertical="top" wrapText="1"/>
      <protection locked="0"/>
    </xf>
    <xf numFmtId="0" fontId="16" fillId="0" borderId="1" xfId="3" applyFont="1" applyBorder="1" applyAlignment="1" applyProtection="1">
      <alignment horizontal="left" vertical="top" wrapText="1"/>
      <protection locked="0"/>
    </xf>
    <xf numFmtId="0" fontId="16" fillId="0" borderId="9" xfId="3" applyFont="1" applyBorder="1" applyAlignment="1" applyProtection="1">
      <alignment horizontal="left" vertical="top" wrapText="1"/>
      <protection locked="0"/>
    </xf>
    <xf numFmtId="0" fontId="13" fillId="0" borderId="3" xfId="0" applyFont="1" applyBorder="1" applyAlignment="1">
      <alignment horizontal="left" vertical="center"/>
    </xf>
    <xf numFmtId="0" fontId="13" fillId="0" borderId="4" xfId="0" applyFont="1" applyBorder="1" applyAlignment="1">
      <alignment horizontal="left" vertical="center"/>
    </xf>
    <xf numFmtId="0" fontId="13" fillId="0" borderId="5" xfId="0" applyFont="1" applyBorder="1" applyAlignment="1">
      <alignment horizontal="left" vertical="center"/>
    </xf>
    <xf numFmtId="0" fontId="13" fillId="0" borderId="6" xfId="0" applyFont="1" applyBorder="1" applyAlignment="1">
      <alignment horizontal="left" vertical="center"/>
    </xf>
    <xf numFmtId="0" fontId="13" fillId="0" borderId="0" xfId="0" applyFont="1" applyBorder="1" applyAlignment="1">
      <alignment horizontal="left" vertical="center"/>
    </xf>
    <xf numFmtId="0" fontId="13" fillId="0" borderId="7" xfId="0" applyFont="1" applyBorder="1" applyAlignment="1">
      <alignment horizontal="left" vertical="center"/>
    </xf>
    <xf numFmtId="0" fontId="4" fillId="0" borderId="0" xfId="0" applyFont="1" applyBorder="1" applyAlignment="1">
      <alignment horizontal="center" vertical="center"/>
    </xf>
    <xf numFmtId="0" fontId="6" fillId="0" borderId="6" xfId="3" applyFont="1" applyBorder="1" applyAlignment="1" applyProtection="1">
      <alignment horizontal="left" vertical="top" wrapText="1"/>
      <protection locked="0"/>
    </xf>
    <xf numFmtId="0" fontId="6" fillId="0" borderId="0" xfId="3" applyFont="1" applyBorder="1" applyAlignment="1" applyProtection="1">
      <alignment horizontal="left" vertical="top" wrapText="1"/>
      <protection locked="0"/>
    </xf>
    <xf numFmtId="0" fontId="6" fillId="0" borderId="7" xfId="3" applyFont="1" applyBorder="1" applyAlignment="1" applyProtection="1">
      <alignment horizontal="left" vertical="top" wrapText="1"/>
      <protection locked="0"/>
    </xf>
    <xf numFmtId="0" fontId="6" fillId="0" borderId="8" xfId="3" applyFont="1" applyBorder="1" applyAlignment="1" applyProtection="1">
      <alignment horizontal="left" vertical="top" wrapText="1"/>
      <protection locked="0"/>
    </xf>
    <xf numFmtId="0" fontId="6" fillId="0" borderId="1" xfId="3" applyFont="1" applyBorder="1" applyAlignment="1" applyProtection="1">
      <alignment horizontal="left" vertical="top" wrapText="1"/>
      <protection locked="0"/>
    </xf>
    <xf numFmtId="0" fontId="6" fillId="0" borderId="9" xfId="3" applyFont="1" applyBorder="1" applyAlignment="1" applyProtection="1">
      <alignment horizontal="left" vertical="top" wrapText="1"/>
      <protection locked="0"/>
    </xf>
    <xf numFmtId="0" fontId="9" fillId="0" borderId="0" xfId="0" applyFont="1" applyBorder="1" applyAlignment="1">
      <alignment horizontal="left"/>
    </xf>
    <xf numFmtId="0" fontId="9" fillId="0" borderId="1" xfId="0" applyFont="1" applyBorder="1" applyAlignment="1">
      <alignment horizontal="left"/>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9" fillId="0" borderId="5" xfId="0" applyFont="1" applyBorder="1" applyAlignment="1">
      <alignment horizontal="center" vertical="center"/>
    </xf>
    <xf numFmtId="0" fontId="6" fillId="0" borderId="6"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4" fillId="2" borderId="2" xfId="0" applyFont="1" applyFill="1" applyBorder="1" applyAlignment="1">
      <alignment horizontal="center" vertical="center" shrinkToFit="1"/>
    </xf>
    <xf numFmtId="0" fontId="12" fillId="0" borderId="6" xfId="0" applyFont="1" applyBorder="1" applyAlignment="1">
      <alignment horizontal="center" vertical="center"/>
    </xf>
    <xf numFmtId="0" fontId="12" fillId="0" borderId="0" xfId="0" applyFont="1" applyBorder="1" applyAlignment="1">
      <alignment horizontal="center" vertical="center"/>
    </xf>
    <xf numFmtId="177" fontId="6" fillId="0" borderId="2" xfId="0" applyNumberFormat="1" applyFont="1" applyBorder="1" applyAlignment="1" applyProtection="1">
      <alignment horizontal="center" vertical="center"/>
      <protection hidden="1"/>
    </xf>
    <xf numFmtId="176" fontId="6" fillId="0" borderId="2" xfId="0" applyNumberFormat="1" applyFont="1" applyBorder="1" applyAlignment="1" applyProtection="1">
      <alignment horizontal="center" vertical="center"/>
      <protection hidden="1"/>
    </xf>
    <xf numFmtId="0" fontId="4" fillId="0" borderId="8" xfId="0" applyFont="1" applyBorder="1" applyAlignment="1">
      <alignment horizontal="center" vertical="center"/>
    </xf>
    <xf numFmtId="0" fontId="4" fillId="0" borderId="1" xfId="0" applyFont="1" applyBorder="1" applyAlignment="1">
      <alignment horizontal="center" vertical="center"/>
    </xf>
    <xf numFmtId="0" fontId="10" fillId="0" borderId="6"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protection hidden="1"/>
    </xf>
    <xf numFmtId="0" fontId="6" fillId="0" borderId="2" xfId="0" applyNumberFormat="1" applyFont="1" applyBorder="1" applyAlignment="1" applyProtection="1">
      <alignment horizontal="center" vertical="center" shrinkToFit="1"/>
      <protection hidden="1"/>
    </xf>
    <xf numFmtId="0" fontId="7" fillId="0" borderId="0" xfId="0" applyFont="1" applyAlignment="1">
      <alignment horizontal="center" vertical="center"/>
    </xf>
    <xf numFmtId="49" fontId="4"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1">
    <cellStyle name="桁区切り" xfId="1" builtinId="6"/>
    <cellStyle name="桁区切り 2" xfId="4"/>
    <cellStyle name="桁区切り 3" xfId="5"/>
    <cellStyle name="桁区切り 3 2" xfId="6"/>
    <cellStyle name="通貨 2" xfId="7"/>
    <cellStyle name="標準" xfId="0" builtinId="0"/>
    <cellStyle name="標準 2" xfId="3"/>
    <cellStyle name="標準 2 2" xfId="8"/>
    <cellStyle name="標準 2 3" xfId="9"/>
    <cellStyle name="標準 2 3 2" xfId="10"/>
    <cellStyle name="標準 2 4" xfId="11"/>
    <cellStyle name="標準 2_【重要】（県）指数表_書式まとめ" xfId="12"/>
    <cellStyle name="標準 3" xfId="13"/>
    <cellStyle name="標準 3 2" xfId="14"/>
    <cellStyle name="標準 3 2 2" xfId="15"/>
    <cellStyle name="標準 3 3" xfId="16"/>
    <cellStyle name="標準 4" xfId="17"/>
    <cellStyle name="標準 5" xfId="18"/>
    <cellStyle name="標準 6" xfId="19"/>
    <cellStyle name="標準 7" xfId="20"/>
    <cellStyle name="標準 8"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0.43</c:v>
                </c:pt>
                <c:pt idx="1">
                  <c:v>0.43</c:v>
                </c:pt>
                <c:pt idx="2">
                  <c:v>0.38</c:v>
                </c:pt>
                <c:pt idx="3">
                  <c:v>0.51</c:v>
                </c:pt>
                <c:pt idx="4">
                  <c:v>0.38</c:v>
                </c:pt>
              </c:numCache>
            </c:numRef>
          </c:val>
          <c:extLst xmlns:c16r2="http://schemas.microsoft.com/office/drawing/2015/06/chart">
            <c:ext xmlns:c16="http://schemas.microsoft.com/office/drawing/2014/chart" uri="{C3380CC4-5D6E-409C-BE32-E72D297353CC}">
              <c16:uniqueId val="{00000000-BCF9-4810-96EE-F80AE7AC9D20}"/>
            </c:ext>
          </c:extLst>
        </c:ser>
        <c:dLbls>
          <c:showLegendKey val="0"/>
          <c:showVal val="0"/>
          <c:showCatName val="0"/>
          <c:showSerName val="0"/>
          <c:showPercent val="0"/>
          <c:showBubbleSize val="0"/>
        </c:dLbls>
        <c:gapWidth val="150"/>
        <c:axId val="47270144"/>
        <c:axId val="47284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0.1</c:v>
                </c:pt>
                <c:pt idx="2">
                  <c:v>0.27</c:v>
                </c:pt>
                <c:pt idx="3">
                  <c:v>0.17</c:v>
                </c:pt>
                <c:pt idx="4">
                  <c:v>0.13</c:v>
                </c:pt>
              </c:numCache>
            </c:numRef>
          </c:val>
          <c:smooth val="0"/>
          <c:extLst xmlns:c16r2="http://schemas.microsoft.com/office/drawing/2015/06/chart">
            <c:ext xmlns:c16="http://schemas.microsoft.com/office/drawing/2014/chart" uri="{C3380CC4-5D6E-409C-BE32-E72D297353CC}">
              <c16:uniqueId val="{00000001-BCF9-4810-96EE-F80AE7AC9D20}"/>
            </c:ext>
          </c:extLst>
        </c:ser>
        <c:dLbls>
          <c:showLegendKey val="0"/>
          <c:showVal val="0"/>
          <c:showCatName val="0"/>
          <c:showSerName val="0"/>
          <c:showPercent val="0"/>
          <c:showBubbleSize val="0"/>
        </c:dLbls>
        <c:marker val="1"/>
        <c:smooth val="0"/>
        <c:axId val="47270144"/>
        <c:axId val="47284608"/>
      </c:lineChart>
      <c:dateAx>
        <c:axId val="47270144"/>
        <c:scaling>
          <c:orientation val="minMax"/>
        </c:scaling>
        <c:delete val="1"/>
        <c:axPos val="b"/>
        <c:numFmt formatCode="ge" sourceLinked="1"/>
        <c:majorTickMark val="none"/>
        <c:minorTickMark val="none"/>
        <c:tickLblPos val="none"/>
        <c:crossAx val="47284608"/>
        <c:crosses val="autoZero"/>
        <c:auto val="1"/>
        <c:lblOffset val="100"/>
        <c:baseTimeUnit val="years"/>
      </c:dateAx>
      <c:valAx>
        <c:axId val="47284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270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62.77</c:v>
                </c:pt>
                <c:pt idx="1">
                  <c:v>60.75</c:v>
                </c:pt>
                <c:pt idx="2">
                  <c:v>55.33</c:v>
                </c:pt>
                <c:pt idx="3">
                  <c:v>53.94</c:v>
                </c:pt>
                <c:pt idx="4">
                  <c:v>57.98</c:v>
                </c:pt>
              </c:numCache>
            </c:numRef>
          </c:val>
          <c:extLst xmlns:c16r2="http://schemas.microsoft.com/office/drawing/2015/06/chart">
            <c:ext xmlns:c16="http://schemas.microsoft.com/office/drawing/2014/chart" uri="{C3380CC4-5D6E-409C-BE32-E72D297353CC}">
              <c16:uniqueId val="{00000000-5BB1-4427-BFE5-1B0727E8731E}"/>
            </c:ext>
          </c:extLst>
        </c:ser>
        <c:dLbls>
          <c:showLegendKey val="0"/>
          <c:showVal val="0"/>
          <c:showCatName val="0"/>
          <c:showSerName val="0"/>
          <c:showPercent val="0"/>
          <c:showBubbleSize val="0"/>
        </c:dLbls>
        <c:gapWidth val="150"/>
        <c:axId val="47646592"/>
        <c:axId val="47652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64.12</c:v>
                </c:pt>
                <c:pt idx="1">
                  <c:v>64.87</c:v>
                </c:pt>
                <c:pt idx="2">
                  <c:v>65.62</c:v>
                </c:pt>
                <c:pt idx="3">
                  <c:v>64.67</c:v>
                </c:pt>
                <c:pt idx="4">
                  <c:v>64.959999999999994</c:v>
                </c:pt>
              </c:numCache>
            </c:numRef>
          </c:val>
          <c:smooth val="0"/>
          <c:extLst xmlns:c16r2="http://schemas.microsoft.com/office/drawing/2015/06/chart">
            <c:ext xmlns:c16="http://schemas.microsoft.com/office/drawing/2014/chart" uri="{C3380CC4-5D6E-409C-BE32-E72D297353CC}">
              <c16:uniqueId val="{00000001-5BB1-4427-BFE5-1B0727E8731E}"/>
            </c:ext>
          </c:extLst>
        </c:ser>
        <c:dLbls>
          <c:showLegendKey val="0"/>
          <c:showVal val="0"/>
          <c:showCatName val="0"/>
          <c:showSerName val="0"/>
          <c:showPercent val="0"/>
          <c:showBubbleSize val="0"/>
        </c:dLbls>
        <c:marker val="1"/>
        <c:smooth val="0"/>
        <c:axId val="47646592"/>
        <c:axId val="47652864"/>
      </c:lineChart>
      <c:dateAx>
        <c:axId val="47646592"/>
        <c:scaling>
          <c:orientation val="minMax"/>
        </c:scaling>
        <c:delete val="1"/>
        <c:axPos val="b"/>
        <c:numFmt formatCode="ge" sourceLinked="1"/>
        <c:majorTickMark val="none"/>
        <c:minorTickMark val="none"/>
        <c:tickLblPos val="none"/>
        <c:crossAx val="47652864"/>
        <c:crosses val="autoZero"/>
        <c:auto val="1"/>
        <c:lblOffset val="100"/>
        <c:baseTimeUnit val="years"/>
      </c:dateAx>
      <c:valAx>
        <c:axId val="47652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646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92.33</c:v>
                </c:pt>
                <c:pt idx="1">
                  <c:v>92.78</c:v>
                </c:pt>
                <c:pt idx="2">
                  <c:v>93.32</c:v>
                </c:pt>
                <c:pt idx="3">
                  <c:v>93.62</c:v>
                </c:pt>
                <c:pt idx="4">
                  <c:v>93.9</c:v>
                </c:pt>
              </c:numCache>
            </c:numRef>
          </c:val>
          <c:extLst xmlns:c16r2="http://schemas.microsoft.com/office/drawing/2015/06/chart">
            <c:ext xmlns:c16="http://schemas.microsoft.com/office/drawing/2014/chart" uri="{C3380CC4-5D6E-409C-BE32-E72D297353CC}">
              <c16:uniqueId val="{00000000-E77A-43B1-A55F-61E11BF71702}"/>
            </c:ext>
          </c:extLst>
        </c:ser>
        <c:dLbls>
          <c:showLegendKey val="0"/>
          <c:showVal val="0"/>
          <c:showCatName val="0"/>
          <c:showSerName val="0"/>
          <c:showPercent val="0"/>
          <c:showBubbleSize val="0"/>
        </c:dLbls>
        <c:gapWidth val="150"/>
        <c:axId val="47679744"/>
        <c:axId val="47694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90.91</c:v>
                </c:pt>
                <c:pt idx="1">
                  <c:v>91.11</c:v>
                </c:pt>
                <c:pt idx="2">
                  <c:v>91.44</c:v>
                </c:pt>
                <c:pt idx="3">
                  <c:v>91.76</c:v>
                </c:pt>
                <c:pt idx="4">
                  <c:v>92.3</c:v>
                </c:pt>
              </c:numCache>
            </c:numRef>
          </c:val>
          <c:smooth val="0"/>
          <c:extLst xmlns:c16r2="http://schemas.microsoft.com/office/drawing/2015/06/chart">
            <c:ext xmlns:c16="http://schemas.microsoft.com/office/drawing/2014/chart" uri="{C3380CC4-5D6E-409C-BE32-E72D297353CC}">
              <c16:uniqueId val="{00000001-E77A-43B1-A55F-61E11BF71702}"/>
            </c:ext>
          </c:extLst>
        </c:ser>
        <c:dLbls>
          <c:showLegendKey val="0"/>
          <c:showVal val="0"/>
          <c:showCatName val="0"/>
          <c:showSerName val="0"/>
          <c:showPercent val="0"/>
          <c:showBubbleSize val="0"/>
        </c:dLbls>
        <c:marker val="1"/>
        <c:smooth val="0"/>
        <c:axId val="47679744"/>
        <c:axId val="47694208"/>
      </c:lineChart>
      <c:dateAx>
        <c:axId val="47679744"/>
        <c:scaling>
          <c:orientation val="minMax"/>
        </c:scaling>
        <c:delete val="1"/>
        <c:axPos val="b"/>
        <c:numFmt formatCode="ge" sourceLinked="1"/>
        <c:majorTickMark val="none"/>
        <c:minorTickMark val="none"/>
        <c:tickLblPos val="none"/>
        <c:crossAx val="47694208"/>
        <c:crosses val="autoZero"/>
        <c:auto val="1"/>
        <c:lblOffset val="100"/>
        <c:baseTimeUnit val="years"/>
      </c:dateAx>
      <c:valAx>
        <c:axId val="4769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679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96.67</c:v>
                </c:pt>
                <c:pt idx="1">
                  <c:v>103.95</c:v>
                </c:pt>
                <c:pt idx="2">
                  <c:v>102.82</c:v>
                </c:pt>
                <c:pt idx="3">
                  <c:v>104.21</c:v>
                </c:pt>
                <c:pt idx="4">
                  <c:v>103.83</c:v>
                </c:pt>
              </c:numCache>
            </c:numRef>
          </c:val>
          <c:extLst xmlns:c16r2="http://schemas.microsoft.com/office/drawing/2015/06/chart">
            <c:ext xmlns:c16="http://schemas.microsoft.com/office/drawing/2014/chart" uri="{C3380CC4-5D6E-409C-BE32-E72D297353CC}">
              <c16:uniqueId val="{00000000-630E-4BB0-8AF4-49427CD94DBB}"/>
            </c:ext>
          </c:extLst>
        </c:ser>
        <c:dLbls>
          <c:showLegendKey val="0"/>
          <c:showVal val="0"/>
          <c:showCatName val="0"/>
          <c:showSerName val="0"/>
          <c:showPercent val="0"/>
          <c:showBubbleSize val="0"/>
        </c:dLbls>
        <c:gapWidth val="150"/>
        <c:axId val="47311488"/>
        <c:axId val="83657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105.34</c:v>
                </c:pt>
                <c:pt idx="1">
                  <c:v>108.77</c:v>
                </c:pt>
                <c:pt idx="2">
                  <c:v>109.48</c:v>
                </c:pt>
                <c:pt idx="3">
                  <c:v>109.27</c:v>
                </c:pt>
                <c:pt idx="4">
                  <c:v>108.03</c:v>
                </c:pt>
              </c:numCache>
            </c:numRef>
          </c:val>
          <c:smooth val="0"/>
          <c:extLst xmlns:c16r2="http://schemas.microsoft.com/office/drawing/2015/06/chart">
            <c:ext xmlns:c16="http://schemas.microsoft.com/office/drawing/2014/chart" uri="{C3380CC4-5D6E-409C-BE32-E72D297353CC}">
              <c16:uniqueId val="{00000001-630E-4BB0-8AF4-49427CD94DBB}"/>
            </c:ext>
          </c:extLst>
        </c:ser>
        <c:dLbls>
          <c:showLegendKey val="0"/>
          <c:showVal val="0"/>
          <c:showCatName val="0"/>
          <c:showSerName val="0"/>
          <c:showPercent val="0"/>
          <c:showBubbleSize val="0"/>
        </c:dLbls>
        <c:marker val="1"/>
        <c:smooth val="0"/>
        <c:axId val="47311488"/>
        <c:axId val="83657472"/>
      </c:lineChart>
      <c:dateAx>
        <c:axId val="47311488"/>
        <c:scaling>
          <c:orientation val="minMax"/>
        </c:scaling>
        <c:delete val="1"/>
        <c:axPos val="b"/>
        <c:numFmt formatCode="ge" sourceLinked="1"/>
        <c:majorTickMark val="none"/>
        <c:minorTickMark val="none"/>
        <c:tickLblPos val="none"/>
        <c:crossAx val="83657472"/>
        <c:crosses val="autoZero"/>
        <c:auto val="1"/>
        <c:lblOffset val="100"/>
        <c:baseTimeUnit val="years"/>
      </c:dateAx>
      <c:valAx>
        <c:axId val="83657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311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3.61</c:v>
                </c:pt>
                <c:pt idx="1">
                  <c:v>8.59</c:v>
                </c:pt>
                <c:pt idx="2">
                  <c:v>11.38</c:v>
                </c:pt>
                <c:pt idx="3">
                  <c:v>14.11</c:v>
                </c:pt>
                <c:pt idx="4">
                  <c:v>15.69</c:v>
                </c:pt>
              </c:numCache>
            </c:numRef>
          </c:val>
          <c:extLst xmlns:c16r2="http://schemas.microsoft.com/office/drawing/2015/06/chart">
            <c:ext xmlns:c16="http://schemas.microsoft.com/office/drawing/2014/chart" uri="{C3380CC4-5D6E-409C-BE32-E72D297353CC}">
              <c16:uniqueId val="{00000000-E93F-431A-B32B-B23AAB1214F0}"/>
            </c:ext>
          </c:extLst>
        </c:ser>
        <c:dLbls>
          <c:showLegendKey val="0"/>
          <c:showVal val="0"/>
          <c:showCatName val="0"/>
          <c:showSerName val="0"/>
          <c:showPercent val="0"/>
          <c:showBubbleSize val="0"/>
        </c:dLbls>
        <c:gapWidth val="150"/>
        <c:axId val="47222784"/>
        <c:axId val="47224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12.9</c:v>
                </c:pt>
                <c:pt idx="1">
                  <c:v>25.52</c:v>
                </c:pt>
                <c:pt idx="2">
                  <c:v>25.89</c:v>
                </c:pt>
                <c:pt idx="3">
                  <c:v>26.63</c:v>
                </c:pt>
                <c:pt idx="4">
                  <c:v>25.61</c:v>
                </c:pt>
              </c:numCache>
            </c:numRef>
          </c:val>
          <c:smooth val="0"/>
          <c:extLst xmlns:c16r2="http://schemas.microsoft.com/office/drawing/2015/06/chart">
            <c:ext xmlns:c16="http://schemas.microsoft.com/office/drawing/2014/chart" uri="{C3380CC4-5D6E-409C-BE32-E72D297353CC}">
              <c16:uniqueId val="{00000001-E93F-431A-B32B-B23AAB1214F0}"/>
            </c:ext>
          </c:extLst>
        </c:ser>
        <c:dLbls>
          <c:showLegendKey val="0"/>
          <c:showVal val="0"/>
          <c:showCatName val="0"/>
          <c:showSerName val="0"/>
          <c:showPercent val="0"/>
          <c:showBubbleSize val="0"/>
        </c:dLbls>
        <c:marker val="1"/>
        <c:smooth val="0"/>
        <c:axId val="47222784"/>
        <c:axId val="47224320"/>
      </c:lineChart>
      <c:dateAx>
        <c:axId val="47222784"/>
        <c:scaling>
          <c:orientation val="minMax"/>
        </c:scaling>
        <c:delete val="1"/>
        <c:axPos val="b"/>
        <c:numFmt formatCode="ge" sourceLinked="1"/>
        <c:majorTickMark val="none"/>
        <c:minorTickMark val="none"/>
        <c:tickLblPos val="none"/>
        <c:crossAx val="47224320"/>
        <c:crosses val="autoZero"/>
        <c:auto val="1"/>
        <c:lblOffset val="100"/>
        <c:baseTimeUnit val="years"/>
      </c:dateAx>
      <c:valAx>
        <c:axId val="47224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222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0.03</c:v>
                </c:pt>
                <c:pt idx="1">
                  <c:v>0.03</c:v>
                </c:pt>
                <c:pt idx="2">
                  <c:v>0.04</c:v>
                </c:pt>
                <c:pt idx="3">
                  <c:v>0.04</c:v>
                </c:pt>
                <c:pt idx="4">
                  <c:v>0.04</c:v>
                </c:pt>
              </c:numCache>
            </c:numRef>
          </c:val>
          <c:extLst xmlns:c16r2="http://schemas.microsoft.com/office/drawing/2015/06/chart">
            <c:ext xmlns:c16="http://schemas.microsoft.com/office/drawing/2014/chart" uri="{C3380CC4-5D6E-409C-BE32-E72D297353CC}">
              <c16:uniqueId val="{00000000-639F-4BF2-BC65-CD281253F28D}"/>
            </c:ext>
          </c:extLst>
        </c:ser>
        <c:dLbls>
          <c:showLegendKey val="0"/>
          <c:showVal val="0"/>
          <c:showCatName val="0"/>
          <c:showSerName val="0"/>
          <c:showPercent val="0"/>
          <c:showBubbleSize val="0"/>
        </c:dLbls>
        <c:gapWidth val="150"/>
        <c:axId val="47250816"/>
        <c:axId val="47588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0.71</c:v>
                </c:pt>
                <c:pt idx="1">
                  <c:v>0.76</c:v>
                </c:pt>
                <c:pt idx="2">
                  <c:v>0.71</c:v>
                </c:pt>
                <c:pt idx="3">
                  <c:v>0.95</c:v>
                </c:pt>
                <c:pt idx="4">
                  <c:v>1.07</c:v>
                </c:pt>
              </c:numCache>
            </c:numRef>
          </c:val>
          <c:smooth val="0"/>
          <c:extLst xmlns:c16r2="http://schemas.microsoft.com/office/drawing/2015/06/chart">
            <c:ext xmlns:c16="http://schemas.microsoft.com/office/drawing/2014/chart" uri="{C3380CC4-5D6E-409C-BE32-E72D297353CC}">
              <c16:uniqueId val="{00000001-639F-4BF2-BC65-CD281253F28D}"/>
            </c:ext>
          </c:extLst>
        </c:ser>
        <c:dLbls>
          <c:showLegendKey val="0"/>
          <c:showVal val="0"/>
          <c:showCatName val="0"/>
          <c:showSerName val="0"/>
          <c:showPercent val="0"/>
          <c:showBubbleSize val="0"/>
        </c:dLbls>
        <c:marker val="1"/>
        <c:smooth val="0"/>
        <c:axId val="47250816"/>
        <c:axId val="47588864"/>
      </c:lineChart>
      <c:dateAx>
        <c:axId val="47250816"/>
        <c:scaling>
          <c:orientation val="minMax"/>
        </c:scaling>
        <c:delete val="1"/>
        <c:axPos val="b"/>
        <c:numFmt formatCode="ge" sourceLinked="1"/>
        <c:majorTickMark val="none"/>
        <c:minorTickMark val="none"/>
        <c:tickLblPos val="none"/>
        <c:crossAx val="47588864"/>
        <c:crosses val="autoZero"/>
        <c:auto val="1"/>
        <c:lblOffset val="100"/>
        <c:baseTimeUnit val="years"/>
      </c:dateAx>
      <c:valAx>
        <c:axId val="47588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250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11EB-4856-AC4B-65FC80EFA84D}"/>
            </c:ext>
          </c:extLst>
        </c:ser>
        <c:dLbls>
          <c:showLegendKey val="0"/>
          <c:showVal val="0"/>
          <c:showCatName val="0"/>
          <c:showSerName val="0"/>
          <c:showPercent val="0"/>
          <c:showBubbleSize val="0"/>
        </c:dLbls>
        <c:gapWidth val="150"/>
        <c:axId val="47640960"/>
        <c:axId val="47642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24.99</c:v>
                </c:pt>
                <c:pt idx="1">
                  <c:v>21.47</c:v>
                </c:pt>
                <c:pt idx="2">
                  <c:v>16.34</c:v>
                </c:pt>
                <c:pt idx="3">
                  <c:v>15.65</c:v>
                </c:pt>
                <c:pt idx="4">
                  <c:v>13.55</c:v>
                </c:pt>
              </c:numCache>
            </c:numRef>
          </c:val>
          <c:smooth val="0"/>
          <c:extLst xmlns:c16r2="http://schemas.microsoft.com/office/drawing/2015/06/chart">
            <c:ext xmlns:c16="http://schemas.microsoft.com/office/drawing/2014/chart" uri="{C3380CC4-5D6E-409C-BE32-E72D297353CC}">
              <c16:uniqueId val="{00000001-11EB-4856-AC4B-65FC80EFA84D}"/>
            </c:ext>
          </c:extLst>
        </c:ser>
        <c:dLbls>
          <c:showLegendKey val="0"/>
          <c:showVal val="0"/>
          <c:showCatName val="0"/>
          <c:showSerName val="0"/>
          <c:showPercent val="0"/>
          <c:showBubbleSize val="0"/>
        </c:dLbls>
        <c:marker val="1"/>
        <c:smooth val="0"/>
        <c:axId val="47640960"/>
        <c:axId val="47642880"/>
      </c:lineChart>
      <c:dateAx>
        <c:axId val="47640960"/>
        <c:scaling>
          <c:orientation val="minMax"/>
        </c:scaling>
        <c:delete val="1"/>
        <c:axPos val="b"/>
        <c:numFmt formatCode="ge" sourceLinked="1"/>
        <c:majorTickMark val="none"/>
        <c:minorTickMark val="none"/>
        <c:tickLblPos val="none"/>
        <c:crossAx val="47642880"/>
        <c:crosses val="autoZero"/>
        <c:auto val="1"/>
        <c:lblOffset val="100"/>
        <c:baseTimeUnit val="years"/>
      </c:dateAx>
      <c:valAx>
        <c:axId val="47642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640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263.08</c:v>
                </c:pt>
                <c:pt idx="1">
                  <c:v>57.84</c:v>
                </c:pt>
                <c:pt idx="2">
                  <c:v>57.14</c:v>
                </c:pt>
                <c:pt idx="3">
                  <c:v>51.05</c:v>
                </c:pt>
                <c:pt idx="4">
                  <c:v>69.930000000000007</c:v>
                </c:pt>
              </c:numCache>
            </c:numRef>
          </c:val>
          <c:extLst xmlns:c16r2="http://schemas.microsoft.com/office/drawing/2015/06/chart">
            <c:ext xmlns:c16="http://schemas.microsoft.com/office/drawing/2014/chart" uri="{C3380CC4-5D6E-409C-BE32-E72D297353CC}">
              <c16:uniqueId val="{00000000-E386-483C-B176-6807E50938E6}"/>
            </c:ext>
          </c:extLst>
        </c:ser>
        <c:dLbls>
          <c:showLegendKey val="0"/>
          <c:showVal val="0"/>
          <c:showCatName val="0"/>
          <c:showSerName val="0"/>
          <c:showPercent val="0"/>
          <c:showBubbleSize val="0"/>
        </c:dLbls>
        <c:gapWidth val="150"/>
        <c:axId val="47360640"/>
        <c:axId val="47362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316.92</c:v>
                </c:pt>
                <c:pt idx="1">
                  <c:v>79.239999999999995</c:v>
                </c:pt>
                <c:pt idx="2">
                  <c:v>78.930000000000007</c:v>
                </c:pt>
                <c:pt idx="3">
                  <c:v>77.94</c:v>
                </c:pt>
                <c:pt idx="4">
                  <c:v>78.45</c:v>
                </c:pt>
              </c:numCache>
            </c:numRef>
          </c:val>
          <c:smooth val="0"/>
          <c:extLst xmlns:c16r2="http://schemas.microsoft.com/office/drawing/2015/06/chart">
            <c:ext xmlns:c16="http://schemas.microsoft.com/office/drawing/2014/chart" uri="{C3380CC4-5D6E-409C-BE32-E72D297353CC}">
              <c16:uniqueId val="{00000001-E386-483C-B176-6807E50938E6}"/>
            </c:ext>
          </c:extLst>
        </c:ser>
        <c:dLbls>
          <c:showLegendKey val="0"/>
          <c:showVal val="0"/>
          <c:showCatName val="0"/>
          <c:showSerName val="0"/>
          <c:showPercent val="0"/>
          <c:showBubbleSize val="0"/>
        </c:dLbls>
        <c:marker val="1"/>
        <c:smooth val="0"/>
        <c:axId val="47360640"/>
        <c:axId val="47362816"/>
      </c:lineChart>
      <c:dateAx>
        <c:axId val="47360640"/>
        <c:scaling>
          <c:orientation val="minMax"/>
        </c:scaling>
        <c:delete val="1"/>
        <c:axPos val="b"/>
        <c:numFmt formatCode="ge" sourceLinked="1"/>
        <c:majorTickMark val="none"/>
        <c:minorTickMark val="none"/>
        <c:tickLblPos val="none"/>
        <c:crossAx val="47362816"/>
        <c:crosses val="autoZero"/>
        <c:auto val="1"/>
        <c:lblOffset val="100"/>
        <c:baseTimeUnit val="years"/>
      </c:dateAx>
      <c:valAx>
        <c:axId val="47362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360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605.27</c:v>
                </c:pt>
                <c:pt idx="1">
                  <c:v>806.11</c:v>
                </c:pt>
                <c:pt idx="2">
                  <c:v>748.25</c:v>
                </c:pt>
                <c:pt idx="3">
                  <c:v>702.75</c:v>
                </c:pt>
                <c:pt idx="4">
                  <c:v>665.45</c:v>
                </c:pt>
              </c:numCache>
            </c:numRef>
          </c:val>
          <c:extLst xmlns:c16r2="http://schemas.microsoft.com/office/drawing/2015/06/chart">
            <c:ext xmlns:c16="http://schemas.microsoft.com/office/drawing/2014/chart" uri="{C3380CC4-5D6E-409C-BE32-E72D297353CC}">
              <c16:uniqueId val="{00000000-FA6E-4FF3-8578-673ED703EB55}"/>
            </c:ext>
          </c:extLst>
        </c:ser>
        <c:dLbls>
          <c:showLegendKey val="0"/>
          <c:showVal val="0"/>
          <c:showCatName val="0"/>
          <c:showSerName val="0"/>
          <c:showPercent val="0"/>
          <c:showBubbleSize val="0"/>
        </c:dLbls>
        <c:gapWidth val="150"/>
        <c:axId val="47463424"/>
        <c:axId val="47473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885.97</c:v>
                </c:pt>
                <c:pt idx="1">
                  <c:v>854.16</c:v>
                </c:pt>
                <c:pt idx="2">
                  <c:v>848.31</c:v>
                </c:pt>
                <c:pt idx="3">
                  <c:v>774.99</c:v>
                </c:pt>
                <c:pt idx="4">
                  <c:v>799.41</c:v>
                </c:pt>
              </c:numCache>
            </c:numRef>
          </c:val>
          <c:smooth val="0"/>
          <c:extLst xmlns:c16r2="http://schemas.microsoft.com/office/drawing/2015/06/chart">
            <c:ext xmlns:c16="http://schemas.microsoft.com/office/drawing/2014/chart" uri="{C3380CC4-5D6E-409C-BE32-E72D297353CC}">
              <c16:uniqueId val="{00000001-FA6E-4FF3-8578-673ED703EB55}"/>
            </c:ext>
          </c:extLst>
        </c:ser>
        <c:dLbls>
          <c:showLegendKey val="0"/>
          <c:showVal val="0"/>
          <c:showCatName val="0"/>
          <c:showSerName val="0"/>
          <c:showPercent val="0"/>
          <c:showBubbleSize val="0"/>
        </c:dLbls>
        <c:marker val="1"/>
        <c:smooth val="0"/>
        <c:axId val="47463424"/>
        <c:axId val="47473792"/>
      </c:lineChart>
      <c:dateAx>
        <c:axId val="47463424"/>
        <c:scaling>
          <c:orientation val="minMax"/>
        </c:scaling>
        <c:delete val="1"/>
        <c:axPos val="b"/>
        <c:numFmt formatCode="ge" sourceLinked="1"/>
        <c:majorTickMark val="none"/>
        <c:minorTickMark val="none"/>
        <c:tickLblPos val="none"/>
        <c:crossAx val="47473792"/>
        <c:crosses val="autoZero"/>
        <c:auto val="1"/>
        <c:lblOffset val="100"/>
        <c:baseTimeUnit val="years"/>
      </c:dateAx>
      <c:valAx>
        <c:axId val="47473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463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93.46</c:v>
                </c:pt>
                <c:pt idx="1">
                  <c:v>86.52</c:v>
                </c:pt>
                <c:pt idx="2">
                  <c:v>87.99</c:v>
                </c:pt>
                <c:pt idx="3">
                  <c:v>96.33</c:v>
                </c:pt>
                <c:pt idx="4">
                  <c:v>100</c:v>
                </c:pt>
              </c:numCache>
            </c:numRef>
          </c:val>
          <c:extLst xmlns:c16r2="http://schemas.microsoft.com/office/drawing/2015/06/chart">
            <c:ext xmlns:c16="http://schemas.microsoft.com/office/drawing/2014/chart" uri="{C3380CC4-5D6E-409C-BE32-E72D297353CC}">
              <c16:uniqueId val="{00000000-8AF6-4FB2-9070-0D80C0AE96DF}"/>
            </c:ext>
          </c:extLst>
        </c:ser>
        <c:dLbls>
          <c:showLegendKey val="0"/>
          <c:showVal val="0"/>
          <c:showCatName val="0"/>
          <c:showSerName val="0"/>
          <c:showPercent val="0"/>
          <c:showBubbleSize val="0"/>
        </c:dLbls>
        <c:gapWidth val="150"/>
        <c:axId val="47484288"/>
        <c:axId val="47519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89.94</c:v>
                </c:pt>
                <c:pt idx="1">
                  <c:v>93.13</c:v>
                </c:pt>
                <c:pt idx="2">
                  <c:v>94.38</c:v>
                </c:pt>
                <c:pt idx="3">
                  <c:v>96.57</c:v>
                </c:pt>
                <c:pt idx="4">
                  <c:v>96.54</c:v>
                </c:pt>
              </c:numCache>
            </c:numRef>
          </c:val>
          <c:smooth val="0"/>
          <c:extLst xmlns:c16r2="http://schemas.microsoft.com/office/drawing/2015/06/chart">
            <c:ext xmlns:c16="http://schemas.microsoft.com/office/drawing/2014/chart" uri="{C3380CC4-5D6E-409C-BE32-E72D297353CC}">
              <c16:uniqueId val="{00000001-8AF6-4FB2-9070-0D80C0AE96DF}"/>
            </c:ext>
          </c:extLst>
        </c:ser>
        <c:dLbls>
          <c:showLegendKey val="0"/>
          <c:showVal val="0"/>
          <c:showCatName val="0"/>
          <c:showSerName val="0"/>
          <c:showPercent val="0"/>
          <c:showBubbleSize val="0"/>
        </c:dLbls>
        <c:marker val="1"/>
        <c:smooth val="0"/>
        <c:axId val="47484288"/>
        <c:axId val="47519232"/>
      </c:lineChart>
      <c:dateAx>
        <c:axId val="47484288"/>
        <c:scaling>
          <c:orientation val="minMax"/>
        </c:scaling>
        <c:delete val="1"/>
        <c:axPos val="b"/>
        <c:numFmt formatCode="ge" sourceLinked="1"/>
        <c:majorTickMark val="none"/>
        <c:minorTickMark val="none"/>
        <c:tickLblPos val="none"/>
        <c:crossAx val="47519232"/>
        <c:crosses val="autoZero"/>
        <c:auto val="1"/>
        <c:lblOffset val="100"/>
        <c:baseTimeUnit val="years"/>
      </c:dateAx>
      <c:valAx>
        <c:axId val="47519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484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164.62</c:v>
                </c:pt>
                <c:pt idx="1">
                  <c:v>178.48</c:v>
                </c:pt>
                <c:pt idx="2">
                  <c:v>175.86</c:v>
                </c:pt>
                <c:pt idx="3">
                  <c:v>160.94</c:v>
                </c:pt>
                <c:pt idx="4">
                  <c:v>155.16999999999999</c:v>
                </c:pt>
              </c:numCache>
            </c:numRef>
          </c:val>
          <c:extLst xmlns:c16r2="http://schemas.microsoft.com/office/drawing/2015/06/chart">
            <c:ext xmlns:c16="http://schemas.microsoft.com/office/drawing/2014/chart" uri="{C3380CC4-5D6E-409C-BE32-E72D297353CC}">
              <c16:uniqueId val="{00000000-4C56-4D68-8DAA-DD7BB7C7BF65}"/>
            </c:ext>
          </c:extLst>
        </c:ser>
        <c:dLbls>
          <c:showLegendKey val="0"/>
          <c:showVal val="0"/>
          <c:showCatName val="0"/>
          <c:showSerName val="0"/>
          <c:showPercent val="0"/>
          <c:showBubbleSize val="0"/>
        </c:dLbls>
        <c:gapWidth val="150"/>
        <c:axId val="47539712"/>
        <c:axId val="47541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168.57</c:v>
                </c:pt>
                <c:pt idx="1">
                  <c:v>167.97</c:v>
                </c:pt>
                <c:pt idx="2">
                  <c:v>165.45</c:v>
                </c:pt>
                <c:pt idx="3">
                  <c:v>161.54</c:v>
                </c:pt>
                <c:pt idx="4">
                  <c:v>162.81</c:v>
                </c:pt>
              </c:numCache>
            </c:numRef>
          </c:val>
          <c:smooth val="0"/>
          <c:extLst xmlns:c16r2="http://schemas.microsoft.com/office/drawing/2015/06/chart">
            <c:ext xmlns:c16="http://schemas.microsoft.com/office/drawing/2014/chart" uri="{C3380CC4-5D6E-409C-BE32-E72D297353CC}">
              <c16:uniqueId val="{00000001-4C56-4D68-8DAA-DD7BB7C7BF65}"/>
            </c:ext>
          </c:extLst>
        </c:ser>
        <c:dLbls>
          <c:showLegendKey val="0"/>
          <c:showVal val="0"/>
          <c:showCatName val="0"/>
          <c:showSerName val="0"/>
          <c:showPercent val="0"/>
          <c:showBubbleSize val="0"/>
        </c:dLbls>
        <c:marker val="1"/>
        <c:smooth val="0"/>
        <c:axId val="47539712"/>
        <c:axId val="47541632"/>
      </c:lineChart>
      <c:dateAx>
        <c:axId val="47539712"/>
        <c:scaling>
          <c:orientation val="minMax"/>
        </c:scaling>
        <c:delete val="1"/>
        <c:axPos val="b"/>
        <c:numFmt formatCode="ge" sourceLinked="1"/>
        <c:majorTickMark val="none"/>
        <c:minorTickMark val="none"/>
        <c:tickLblPos val="none"/>
        <c:crossAx val="47541632"/>
        <c:crosses val="autoZero"/>
        <c:auto val="1"/>
        <c:lblOffset val="100"/>
        <c:baseTimeUnit val="years"/>
      </c:dateAx>
      <c:valAx>
        <c:axId val="47541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539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【66.41】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18" zoomScaleNormal="100" workbookViewId="0">
      <selection activeCell="BL16" sqref="BL16:BZ44"/>
    </sheetView>
  </sheetViews>
  <sheetFormatPr defaultRowHeight="13.5"/>
  <cols>
    <col min="1" max="1" width="2.625" customWidth="1"/>
    <col min="2" max="62" width="3.75" customWidth="1"/>
    <col min="63" max="63" width="2.625"/>
    <col min="64" max="78" width="3.125" customWidth="1"/>
    <col min="79" max="79" width="4.5" bestFit="1" customWidth="1"/>
    <col min="80" max="80" width="2.625"/>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6" t="s">
        <v>0</v>
      </c>
      <c r="C2" s="86"/>
      <c r="D2" s="86"/>
      <c r="E2" s="86"/>
      <c r="F2" s="86"/>
      <c r="G2" s="86"/>
      <c r="H2" s="86"/>
      <c r="I2" s="86"/>
      <c r="J2" s="86"/>
      <c r="K2" s="86"/>
      <c r="L2" s="86"/>
      <c r="M2" s="86"/>
      <c r="N2" s="86"/>
      <c r="O2" s="86"/>
      <c r="P2" s="86"/>
      <c r="Q2" s="86"/>
      <c r="R2" s="86"/>
      <c r="S2" s="86"/>
      <c r="T2" s="86"/>
      <c r="U2" s="86"/>
      <c r="V2" s="86"/>
      <c r="W2" s="86"/>
      <c r="X2" s="86"/>
      <c r="Y2" s="86"/>
      <c r="Z2" s="86"/>
      <c r="AA2" s="86"/>
      <c r="AB2" s="86"/>
      <c r="AC2" s="86"/>
      <c r="AD2" s="86"/>
      <c r="AE2" s="86"/>
      <c r="AF2" s="86"/>
      <c r="AG2" s="86"/>
      <c r="AH2" s="86"/>
      <c r="AI2" s="86"/>
      <c r="AJ2" s="86"/>
      <c r="AK2" s="86"/>
      <c r="AL2" s="86"/>
      <c r="AM2" s="86"/>
      <c r="AN2" s="86"/>
      <c r="AO2" s="86"/>
      <c r="AP2" s="86"/>
      <c r="AQ2" s="86"/>
      <c r="AR2" s="86"/>
      <c r="AS2" s="86"/>
      <c r="AT2" s="86"/>
      <c r="AU2" s="86"/>
      <c r="AV2" s="86"/>
      <c r="AW2" s="86"/>
      <c r="AX2" s="86"/>
      <c r="AY2" s="86"/>
      <c r="AZ2" s="86"/>
      <c r="BA2" s="86"/>
      <c r="BB2" s="86"/>
      <c r="BC2" s="86"/>
      <c r="BD2" s="86"/>
      <c r="BE2" s="86"/>
      <c r="BF2" s="86"/>
      <c r="BG2" s="86"/>
      <c r="BH2" s="86"/>
      <c r="BI2" s="86"/>
      <c r="BJ2" s="86"/>
      <c r="BK2" s="86"/>
      <c r="BL2" s="86"/>
      <c r="BM2" s="86"/>
      <c r="BN2" s="86"/>
      <c r="BO2" s="86"/>
      <c r="BP2" s="86"/>
      <c r="BQ2" s="86"/>
      <c r="BR2" s="86"/>
      <c r="BS2" s="86"/>
      <c r="BT2" s="86"/>
      <c r="BU2" s="86"/>
      <c r="BV2" s="86"/>
      <c r="BW2" s="86"/>
      <c r="BX2" s="86"/>
      <c r="BY2" s="86"/>
      <c r="BZ2" s="86"/>
    </row>
    <row r="3" spans="1:78" ht="9.75" customHeight="1">
      <c r="A3" s="2"/>
      <c r="B3" s="86"/>
      <c r="C3" s="86"/>
      <c r="D3" s="86"/>
      <c r="E3" s="86"/>
      <c r="F3" s="86"/>
      <c r="G3" s="86"/>
      <c r="H3" s="86"/>
      <c r="I3" s="86"/>
      <c r="J3" s="86"/>
      <c r="K3" s="86"/>
      <c r="L3" s="86"/>
      <c r="M3" s="86"/>
      <c r="N3" s="86"/>
      <c r="O3" s="86"/>
      <c r="P3" s="86"/>
      <c r="Q3" s="86"/>
      <c r="R3" s="86"/>
      <c r="S3" s="86"/>
      <c r="T3" s="86"/>
      <c r="U3" s="86"/>
      <c r="V3" s="86"/>
      <c r="W3" s="86"/>
      <c r="X3" s="86"/>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row>
    <row r="4" spans="1:78" ht="9.75" customHeight="1">
      <c r="A4" s="2"/>
      <c r="B4" s="86"/>
      <c r="C4" s="86"/>
      <c r="D4" s="86"/>
      <c r="E4" s="86"/>
      <c r="F4" s="86"/>
      <c r="G4" s="86"/>
      <c r="H4" s="86"/>
      <c r="I4" s="86"/>
      <c r="J4" s="86"/>
      <c r="K4" s="86"/>
      <c r="L4" s="86"/>
      <c r="M4" s="86"/>
      <c r="N4" s="86"/>
      <c r="O4" s="86"/>
      <c r="P4" s="86"/>
      <c r="Q4" s="86"/>
      <c r="R4" s="86"/>
      <c r="S4" s="86"/>
      <c r="T4" s="86"/>
      <c r="U4" s="86"/>
      <c r="V4" s="86"/>
      <c r="W4" s="86"/>
      <c r="X4" s="86"/>
      <c r="Y4" s="86"/>
      <c r="Z4" s="86"/>
      <c r="AA4" s="86"/>
      <c r="AB4" s="86"/>
      <c r="AC4" s="86"/>
      <c r="AD4" s="86"/>
      <c r="AE4" s="86"/>
      <c r="AF4" s="86"/>
      <c r="AG4" s="86"/>
      <c r="AH4" s="86"/>
      <c r="AI4" s="86"/>
      <c r="AJ4" s="86"/>
      <c r="AK4" s="86"/>
      <c r="AL4" s="86"/>
      <c r="AM4" s="86"/>
      <c r="AN4" s="86"/>
      <c r="AO4" s="86"/>
      <c r="AP4" s="86"/>
      <c r="AQ4" s="86"/>
      <c r="AR4" s="86"/>
      <c r="AS4" s="86"/>
      <c r="AT4" s="86"/>
      <c r="AU4" s="86"/>
      <c r="AV4" s="86"/>
      <c r="AW4" s="86"/>
      <c r="AX4" s="86"/>
      <c r="AY4" s="86"/>
      <c r="AZ4" s="86"/>
      <c r="BA4" s="86"/>
      <c r="BB4" s="86"/>
      <c r="BC4" s="86"/>
      <c r="BD4" s="86"/>
      <c r="BE4" s="86"/>
      <c r="BF4" s="86"/>
      <c r="BG4" s="86"/>
      <c r="BH4" s="86"/>
      <c r="BI4" s="86"/>
      <c r="BJ4" s="86"/>
      <c r="BK4" s="86"/>
      <c r="BL4" s="86"/>
      <c r="BM4" s="86"/>
      <c r="BN4" s="86"/>
      <c r="BO4" s="86"/>
      <c r="BP4" s="86"/>
      <c r="BQ4" s="86"/>
      <c r="BR4" s="86"/>
      <c r="BS4" s="86"/>
      <c r="BT4" s="86"/>
      <c r="BU4" s="86"/>
      <c r="BV4" s="86"/>
      <c r="BW4" s="86"/>
      <c r="BX4" s="86"/>
      <c r="BY4" s="86"/>
      <c r="BZ4" s="86"/>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87" t="str">
        <f>データ!H6</f>
        <v>富山県　射水市</v>
      </c>
      <c r="C6" s="87"/>
      <c r="D6" s="87"/>
      <c r="E6" s="87"/>
      <c r="F6" s="87"/>
      <c r="G6" s="87"/>
      <c r="H6" s="87"/>
      <c r="I6" s="87"/>
      <c r="J6" s="87"/>
      <c r="K6" s="87"/>
      <c r="L6" s="87"/>
      <c r="M6" s="87"/>
      <c r="N6" s="87"/>
      <c r="O6" s="87"/>
      <c r="P6" s="87"/>
      <c r="Q6" s="87"/>
      <c r="R6" s="87"/>
      <c r="S6" s="87"/>
      <c r="T6" s="87"/>
      <c r="U6" s="87"/>
      <c r="V6" s="87"/>
      <c r="W6" s="87"/>
      <c r="X6" s="87"/>
      <c r="Y6" s="87"/>
      <c r="Z6" s="87"/>
      <c r="AA6" s="87"/>
      <c r="AB6" s="87"/>
      <c r="AC6" s="8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5" t="s">
        <v>1</v>
      </c>
      <c r="C7" s="75"/>
      <c r="D7" s="75"/>
      <c r="E7" s="75"/>
      <c r="F7" s="75"/>
      <c r="G7" s="75"/>
      <c r="H7" s="75"/>
      <c r="I7" s="75" t="s">
        <v>2</v>
      </c>
      <c r="J7" s="75"/>
      <c r="K7" s="75"/>
      <c r="L7" s="75"/>
      <c r="M7" s="75"/>
      <c r="N7" s="75"/>
      <c r="O7" s="75"/>
      <c r="P7" s="75" t="s">
        <v>3</v>
      </c>
      <c r="Q7" s="75"/>
      <c r="R7" s="75"/>
      <c r="S7" s="75"/>
      <c r="T7" s="75"/>
      <c r="U7" s="75"/>
      <c r="V7" s="75"/>
      <c r="W7" s="75" t="s">
        <v>4</v>
      </c>
      <c r="X7" s="75"/>
      <c r="Y7" s="75"/>
      <c r="Z7" s="75"/>
      <c r="AA7" s="75"/>
      <c r="AB7" s="75"/>
      <c r="AC7" s="75"/>
      <c r="AD7" s="75" t="s">
        <v>5</v>
      </c>
      <c r="AE7" s="75"/>
      <c r="AF7" s="75"/>
      <c r="AG7" s="75"/>
      <c r="AH7" s="75"/>
      <c r="AI7" s="75"/>
      <c r="AJ7" s="75"/>
      <c r="AK7" s="3"/>
      <c r="AL7" s="75" t="s">
        <v>6</v>
      </c>
      <c r="AM7" s="75"/>
      <c r="AN7" s="75"/>
      <c r="AO7" s="75"/>
      <c r="AP7" s="75"/>
      <c r="AQ7" s="75"/>
      <c r="AR7" s="75"/>
      <c r="AS7" s="75"/>
      <c r="AT7" s="75" t="s">
        <v>7</v>
      </c>
      <c r="AU7" s="75"/>
      <c r="AV7" s="75"/>
      <c r="AW7" s="75"/>
      <c r="AX7" s="75"/>
      <c r="AY7" s="75"/>
      <c r="AZ7" s="75"/>
      <c r="BA7" s="75"/>
      <c r="BB7" s="75" t="s">
        <v>8</v>
      </c>
      <c r="BC7" s="75"/>
      <c r="BD7" s="75"/>
      <c r="BE7" s="75"/>
      <c r="BF7" s="75"/>
      <c r="BG7" s="75"/>
      <c r="BH7" s="75"/>
      <c r="BI7" s="75"/>
      <c r="BJ7" s="3"/>
      <c r="BK7" s="3"/>
      <c r="BL7" s="4" t="s">
        <v>9</v>
      </c>
      <c r="BM7" s="5"/>
      <c r="BN7" s="5"/>
      <c r="BO7" s="5"/>
      <c r="BP7" s="5"/>
      <c r="BQ7" s="5"/>
      <c r="BR7" s="5"/>
      <c r="BS7" s="5"/>
      <c r="BT7" s="5"/>
      <c r="BU7" s="5"/>
      <c r="BV7" s="5"/>
      <c r="BW7" s="5"/>
      <c r="BX7" s="5"/>
      <c r="BY7" s="6"/>
    </row>
    <row r="8" spans="1:78" ht="18.75" customHeight="1">
      <c r="A8" s="2"/>
      <c r="B8" s="84" t="str">
        <f>データ!I6</f>
        <v>法適用</v>
      </c>
      <c r="C8" s="84"/>
      <c r="D8" s="84"/>
      <c r="E8" s="84"/>
      <c r="F8" s="84"/>
      <c r="G8" s="84"/>
      <c r="H8" s="84"/>
      <c r="I8" s="84" t="str">
        <f>データ!J6</f>
        <v>下水道事業</v>
      </c>
      <c r="J8" s="84"/>
      <c r="K8" s="84"/>
      <c r="L8" s="84"/>
      <c r="M8" s="84"/>
      <c r="N8" s="84"/>
      <c r="O8" s="84"/>
      <c r="P8" s="84" t="str">
        <f>データ!K6</f>
        <v>公共下水道</v>
      </c>
      <c r="Q8" s="84"/>
      <c r="R8" s="84"/>
      <c r="S8" s="84"/>
      <c r="T8" s="84"/>
      <c r="U8" s="84"/>
      <c r="V8" s="84"/>
      <c r="W8" s="84" t="str">
        <f>データ!L6</f>
        <v>Bd1</v>
      </c>
      <c r="X8" s="84"/>
      <c r="Y8" s="84"/>
      <c r="Z8" s="84"/>
      <c r="AA8" s="84"/>
      <c r="AB8" s="84"/>
      <c r="AC8" s="84"/>
      <c r="AD8" s="85" t="str">
        <f>データ!$M$6</f>
        <v>非設置</v>
      </c>
      <c r="AE8" s="85"/>
      <c r="AF8" s="85"/>
      <c r="AG8" s="85"/>
      <c r="AH8" s="85"/>
      <c r="AI8" s="85"/>
      <c r="AJ8" s="85"/>
      <c r="AK8" s="3"/>
      <c r="AL8" s="79">
        <f>データ!S6</f>
        <v>93572</v>
      </c>
      <c r="AM8" s="79"/>
      <c r="AN8" s="79"/>
      <c r="AO8" s="79"/>
      <c r="AP8" s="79"/>
      <c r="AQ8" s="79"/>
      <c r="AR8" s="79"/>
      <c r="AS8" s="79"/>
      <c r="AT8" s="78">
        <f>データ!T6</f>
        <v>109.43</v>
      </c>
      <c r="AU8" s="78"/>
      <c r="AV8" s="78"/>
      <c r="AW8" s="78"/>
      <c r="AX8" s="78"/>
      <c r="AY8" s="78"/>
      <c r="AZ8" s="78"/>
      <c r="BA8" s="78"/>
      <c r="BB8" s="78">
        <f>データ!U6</f>
        <v>855.09</v>
      </c>
      <c r="BC8" s="78"/>
      <c r="BD8" s="78"/>
      <c r="BE8" s="78"/>
      <c r="BF8" s="78"/>
      <c r="BG8" s="78"/>
      <c r="BH8" s="78"/>
      <c r="BI8" s="78"/>
      <c r="BJ8" s="3"/>
      <c r="BK8" s="3"/>
      <c r="BL8" s="82" t="s">
        <v>10</v>
      </c>
      <c r="BM8" s="83"/>
      <c r="BN8" s="7" t="s">
        <v>11</v>
      </c>
      <c r="BO8" s="8"/>
      <c r="BP8" s="8"/>
      <c r="BQ8" s="8"/>
      <c r="BR8" s="8"/>
      <c r="BS8" s="8"/>
      <c r="BT8" s="8"/>
      <c r="BU8" s="8"/>
      <c r="BV8" s="8"/>
      <c r="BW8" s="8"/>
      <c r="BX8" s="8"/>
      <c r="BY8" s="9"/>
    </row>
    <row r="9" spans="1:78" ht="18.75" customHeight="1">
      <c r="A9" s="2"/>
      <c r="B9" s="75" t="s">
        <v>12</v>
      </c>
      <c r="C9" s="75"/>
      <c r="D9" s="75"/>
      <c r="E9" s="75"/>
      <c r="F9" s="75"/>
      <c r="G9" s="75"/>
      <c r="H9" s="75"/>
      <c r="I9" s="75" t="s">
        <v>13</v>
      </c>
      <c r="J9" s="75"/>
      <c r="K9" s="75"/>
      <c r="L9" s="75"/>
      <c r="M9" s="75"/>
      <c r="N9" s="75"/>
      <c r="O9" s="75"/>
      <c r="P9" s="75" t="s">
        <v>14</v>
      </c>
      <c r="Q9" s="75"/>
      <c r="R9" s="75"/>
      <c r="S9" s="75"/>
      <c r="T9" s="75"/>
      <c r="U9" s="75"/>
      <c r="V9" s="75"/>
      <c r="W9" s="75" t="s">
        <v>15</v>
      </c>
      <c r="X9" s="75"/>
      <c r="Y9" s="75"/>
      <c r="Z9" s="75"/>
      <c r="AA9" s="75"/>
      <c r="AB9" s="75"/>
      <c r="AC9" s="75"/>
      <c r="AD9" s="75" t="s">
        <v>16</v>
      </c>
      <c r="AE9" s="75"/>
      <c r="AF9" s="75"/>
      <c r="AG9" s="75"/>
      <c r="AH9" s="75"/>
      <c r="AI9" s="75"/>
      <c r="AJ9" s="75"/>
      <c r="AK9" s="3"/>
      <c r="AL9" s="75" t="s">
        <v>17</v>
      </c>
      <c r="AM9" s="75"/>
      <c r="AN9" s="75"/>
      <c r="AO9" s="75"/>
      <c r="AP9" s="75"/>
      <c r="AQ9" s="75"/>
      <c r="AR9" s="75"/>
      <c r="AS9" s="75"/>
      <c r="AT9" s="75" t="s">
        <v>18</v>
      </c>
      <c r="AU9" s="75"/>
      <c r="AV9" s="75"/>
      <c r="AW9" s="75"/>
      <c r="AX9" s="75"/>
      <c r="AY9" s="75"/>
      <c r="AZ9" s="75"/>
      <c r="BA9" s="75"/>
      <c r="BB9" s="75" t="s">
        <v>19</v>
      </c>
      <c r="BC9" s="75"/>
      <c r="BD9" s="75"/>
      <c r="BE9" s="75"/>
      <c r="BF9" s="75"/>
      <c r="BG9" s="75"/>
      <c r="BH9" s="75"/>
      <c r="BI9" s="75"/>
      <c r="BJ9" s="3"/>
      <c r="BK9" s="3"/>
      <c r="BL9" s="76" t="s">
        <v>20</v>
      </c>
      <c r="BM9" s="77"/>
      <c r="BN9" s="10" t="s">
        <v>21</v>
      </c>
      <c r="BO9" s="11"/>
      <c r="BP9" s="11"/>
      <c r="BQ9" s="11"/>
      <c r="BR9" s="11"/>
      <c r="BS9" s="11"/>
      <c r="BT9" s="11"/>
      <c r="BU9" s="11"/>
      <c r="BV9" s="11"/>
      <c r="BW9" s="11"/>
      <c r="BX9" s="11"/>
      <c r="BY9" s="12"/>
    </row>
    <row r="10" spans="1:78" ht="18.75" customHeight="1">
      <c r="A10" s="2"/>
      <c r="B10" s="78" t="str">
        <f>データ!N6</f>
        <v>-</v>
      </c>
      <c r="C10" s="78"/>
      <c r="D10" s="78"/>
      <c r="E10" s="78"/>
      <c r="F10" s="78"/>
      <c r="G10" s="78"/>
      <c r="H10" s="78"/>
      <c r="I10" s="78">
        <f>データ!O6</f>
        <v>47.35</v>
      </c>
      <c r="J10" s="78"/>
      <c r="K10" s="78"/>
      <c r="L10" s="78"/>
      <c r="M10" s="78"/>
      <c r="N10" s="78"/>
      <c r="O10" s="78"/>
      <c r="P10" s="78">
        <f>データ!P6</f>
        <v>69.77</v>
      </c>
      <c r="Q10" s="78"/>
      <c r="R10" s="78"/>
      <c r="S10" s="78"/>
      <c r="T10" s="78"/>
      <c r="U10" s="78"/>
      <c r="V10" s="78"/>
      <c r="W10" s="78">
        <f>データ!Q6</f>
        <v>68.33</v>
      </c>
      <c r="X10" s="78"/>
      <c r="Y10" s="78"/>
      <c r="Z10" s="78"/>
      <c r="AA10" s="78"/>
      <c r="AB10" s="78"/>
      <c r="AC10" s="78"/>
      <c r="AD10" s="79">
        <f>データ!R6</f>
        <v>3132</v>
      </c>
      <c r="AE10" s="79"/>
      <c r="AF10" s="79"/>
      <c r="AG10" s="79"/>
      <c r="AH10" s="79"/>
      <c r="AI10" s="79"/>
      <c r="AJ10" s="79"/>
      <c r="AK10" s="2"/>
      <c r="AL10" s="79">
        <f>データ!V6</f>
        <v>65127</v>
      </c>
      <c r="AM10" s="79"/>
      <c r="AN10" s="79"/>
      <c r="AO10" s="79"/>
      <c r="AP10" s="79"/>
      <c r="AQ10" s="79"/>
      <c r="AR10" s="79"/>
      <c r="AS10" s="79"/>
      <c r="AT10" s="78">
        <f>データ!W6</f>
        <v>16.48</v>
      </c>
      <c r="AU10" s="78"/>
      <c r="AV10" s="78"/>
      <c r="AW10" s="78"/>
      <c r="AX10" s="78"/>
      <c r="AY10" s="78"/>
      <c r="AZ10" s="78"/>
      <c r="BA10" s="78"/>
      <c r="BB10" s="78">
        <f>データ!X6</f>
        <v>3951.88</v>
      </c>
      <c r="BC10" s="78"/>
      <c r="BD10" s="78"/>
      <c r="BE10" s="78"/>
      <c r="BF10" s="78"/>
      <c r="BG10" s="78"/>
      <c r="BH10" s="78"/>
      <c r="BI10" s="78"/>
      <c r="BJ10" s="2"/>
      <c r="BK10" s="2"/>
      <c r="BL10" s="80" t="s">
        <v>22</v>
      </c>
      <c r="BM10" s="81"/>
      <c r="BN10" s="13" t="s">
        <v>23</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24</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25</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51" t="s">
        <v>26</v>
      </c>
      <c r="BM14" s="52"/>
      <c r="BN14" s="52"/>
      <c r="BO14" s="52"/>
      <c r="BP14" s="52"/>
      <c r="BQ14" s="52"/>
      <c r="BR14" s="52"/>
      <c r="BS14" s="52"/>
      <c r="BT14" s="52"/>
      <c r="BU14" s="52"/>
      <c r="BV14" s="52"/>
      <c r="BW14" s="52"/>
      <c r="BX14" s="52"/>
      <c r="BY14" s="52"/>
      <c r="BZ14" s="53"/>
    </row>
    <row r="15" spans="1:78" ht="13.5" customHeight="1">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54"/>
      <c r="BM15" s="55"/>
      <c r="BN15" s="55"/>
      <c r="BO15" s="55"/>
      <c r="BP15" s="55"/>
      <c r="BQ15" s="55"/>
      <c r="BR15" s="55"/>
      <c r="BS15" s="55"/>
      <c r="BT15" s="55"/>
      <c r="BU15" s="55"/>
      <c r="BV15" s="55"/>
      <c r="BW15" s="55"/>
      <c r="BX15" s="55"/>
      <c r="BY15" s="55"/>
      <c r="BZ15" s="5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9" t="s">
        <v>122</v>
      </c>
      <c r="BM16" s="70"/>
      <c r="BN16" s="70"/>
      <c r="BO16" s="70"/>
      <c r="BP16" s="70"/>
      <c r="BQ16" s="70"/>
      <c r="BR16" s="70"/>
      <c r="BS16" s="70"/>
      <c r="BT16" s="70"/>
      <c r="BU16" s="70"/>
      <c r="BV16" s="70"/>
      <c r="BW16" s="70"/>
      <c r="BX16" s="70"/>
      <c r="BY16" s="70"/>
      <c r="BZ16" s="71"/>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9"/>
      <c r="BM17" s="70"/>
      <c r="BN17" s="70"/>
      <c r="BO17" s="70"/>
      <c r="BP17" s="70"/>
      <c r="BQ17" s="70"/>
      <c r="BR17" s="70"/>
      <c r="BS17" s="70"/>
      <c r="BT17" s="70"/>
      <c r="BU17" s="70"/>
      <c r="BV17" s="70"/>
      <c r="BW17" s="70"/>
      <c r="BX17" s="70"/>
      <c r="BY17" s="70"/>
      <c r="BZ17" s="71"/>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9"/>
      <c r="BM18" s="70"/>
      <c r="BN18" s="70"/>
      <c r="BO18" s="70"/>
      <c r="BP18" s="70"/>
      <c r="BQ18" s="70"/>
      <c r="BR18" s="70"/>
      <c r="BS18" s="70"/>
      <c r="BT18" s="70"/>
      <c r="BU18" s="70"/>
      <c r="BV18" s="70"/>
      <c r="BW18" s="70"/>
      <c r="BX18" s="70"/>
      <c r="BY18" s="70"/>
      <c r="BZ18" s="71"/>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9"/>
      <c r="BM19" s="70"/>
      <c r="BN19" s="70"/>
      <c r="BO19" s="70"/>
      <c r="BP19" s="70"/>
      <c r="BQ19" s="70"/>
      <c r="BR19" s="70"/>
      <c r="BS19" s="70"/>
      <c r="BT19" s="70"/>
      <c r="BU19" s="70"/>
      <c r="BV19" s="70"/>
      <c r="BW19" s="70"/>
      <c r="BX19" s="70"/>
      <c r="BY19" s="70"/>
      <c r="BZ19" s="71"/>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9"/>
      <c r="BM20" s="70"/>
      <c r="BN20" s="70"/>
      <c r="BO20" s="70"/>
      <c r="BP20" s="70"/>
      <c r="BQ20" s="70"/>
      <c r="BR20" s="70"/>
      <c r="BS20" s="70"/>
      <c r="BT20" s="70"/>
      <c r="BU20" s="70"/>
      <c r="BV20" s="70"/>
      <c r="BW20" s="70"/>
      <c r="BX20" s="70"/>
      <c r="BY20" s="70"/>
      <c r="BZ20" s="71"/>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9"/>
      <c r="BM21" s="70"/>
      <c r="BN21" s="70"/>
      <c r="BO21" s="70"/>
      <c r="BP21" s="70"/>
      <c r="BQ21" s="70"/>
      <c r="BR21" s="70"/>
      <c r="BS21" s="70"/>
      <c r="BT21" s="70"/>
      <c r="BU21" s="70"/>
      <c r="BV21" s="70"/>
      <c r="BW21" s="70"/>
      <c r="BX21" s="70"/>
      <c r="BY21" s="70"/>
      <c r="BZ21" s="71"/>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9"/>
      <c r="BM22" s="70"/>
      <c r="BN22" s="70"/>
      <c r="BO22" s="70"/>
      <c r="BP22" s="70"/>
      <c r="BQ22" s="70"/>
      <c r="BR22" s="70"/>
      <c r="BS22" s="70"/>
      <c r="BT22" s="70"/>
      <c r="BU22" s="70"/>
      <c r="BV22" s="70"/>
      <c r="BW22" s="70"/>
      <c r="BX22" s="70"/>
      <c r="BY22" s="70"/>
      <c r="BZ22" s="71"/>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9"/>
      <c r="BM23" s="70"/>
      <c r="BN23" s="70"/>
      <c r="BO23" s="70"/>
      <c r="BP23" s="70"/>
      <c r="BQ23" s="70"/>
      <c r="BR23" s="70"/>
      <c r="BS23" s="70"/>
      <c r="BT23" s="70"/>
      <c r="BU23" s="70"/>
      <c r="BV23" s="70"/>
      <c r="BW23" s="70"/>
      <c r="BX23" s="70"/>
      <c r="BY23" s="70"/>
      <c r="BZ23" s="71"/>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9"/>
      <c r="BM24" s="70"/>
      <c r="BN24" s="70"/>
      <c r="BO24" s="70"/>
      <c r="BP24" s="70"/>
      <c r="BQ24" s="70"/>
      <c r="BR24" s="70"/>
      <c r="BS24" s="70"/>
      <c r="BT24" s="70"/>
      <c r="BU24" s="70"/>
      <c r="BV24" s="70"/>
      <c r="BW24" s="70"/>
      <c r="BX24" s="70"/>
      <c r="BY24" s="70"/>
      <c r="BZ24" s="71"/>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9"/>
      <c r="BM25" s="70"/>
      <c r="BN25" s="70"/>
      <c r="BO25" s="70"/>
      <c r="BP25" s="70"/>
      <c r="BQ25" s="70"/>
      <c r="BR25" s="70"/>
      <c r="BS25" s="70"/>
      <c r="BT25" s="70"/>
      <c r="BU25" s="70"/>
      <c r="BV25" s="70"/>
      <c r="BW25" s="70"/>
      <c r="BX25" s="70"/>
      <c r="BY25" s="70"/>
      <c r="BZ25" s="71"/>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9"/>
      <c r="BM26" s="70"/>
      <c r="BN26" s="70"/>
      <c r="BO26" s="70"/>
      <c r="BP26" s="70"/>
      <c r="BQ26" s="70"/>
      <c r="BR26" s="70"/>
      <c r="BS26" s="70"/>
      <c r="BT26" s="70"/>
      <c r="BU26" s="70"/>
      <c r="BV26" s="70"/>
      <c r="BW26" s="70"/>
      <c r="BX26" s="70"/>
      <c r="BY26" s="70"/>
      <c r="BZ26" s="71"/>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9"/>
      <c r="BM27" s="70"/>
      <c r="BN27" s="70"/>
      <c r="BO27" s="70"/>
      <c r="BP27" s="70"/>
      <c r="BQ27" s="70"/>
      <c r="BR27" s="70"/>
      <c r="BS27" s="70"/>
      <c r="BT27" s="70"/>
      <c r="BU27" s="70"/>
      <c r="BV27" s="70"/>
      <c r="BW27" s="70"/>
      <c r="BX27" s="70"/>
      <c r="BY27" s="70"/>
      <c r="BZ27" s="71"/>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9"/>
      <c r="BM28" s="70"/>
      <c r="BN28" s="70"/>
      <c r="BO28" s="70"/>
      <c r="BP28" s="70"/>
      <c r="BQ28" s="70"/>
      <c r="BR28" s="70"/>
      <c r="BS28" s="70"/>
      <c r="BT28" s="70"/>
      <c r="BU28" s="70"/>
      <c r="BV28" s="70"/>
      <c r="BW28" s="70"/>
      <c r="BX28" s="70"/>
      <c r="BY28" s="70"/>
      <c r="BZ28" s="71"/>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9"/>
      <c r="BM29" s="70"/>
      <c r="BN29" s="70"/>
      <c r="BO29" s="70"/>
      <c r="BP29" s="70"/>
      <c r="BQ29" s="70"/>
      <c r="BR29" s="70"/>
      <c r="BS29" s="70"/>
      <c r="BT29" s="70"/>
      <c r="BU29" s="70"/>
      <c r="BV29" s="70"/>
      <c r="BW29" s="70"/>
      <c r="BX29" s="70"/>
      <c r="BY29" s="70"/>
      <c r="BZ29" s="71"/>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9"/>
      <c r="BM30" s="70"/>
      <c r="BN30" s="70"/>
      <c r="BO30" s="70"/>
      <c r="BP30" s="70"/>
      <c r="BQ30" s="70"/>
      <c r="BR30" s="70"/>
      <c r="BS30" s="70"/>
      <c r="BT30" s="70"/>
      <c r="BU30" s="70"/>
      <c r="BV30" s="70"/>
      <c r="BW30" s="70"/>
      <c r="BX30" s="70"/>
      <c r="BY30" s="70"/>
      <c r="BZ30" s="71"/>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9"/>
      <c r="BM31" s="70"/>
      <c r="BN31" s="70"/>
      <c r="BO31" s="70"/>
      <c r="BP31" s="70"/>
      <c r="BQ31" s="70"/>
      <c r="BR31" s="70"/>
      <c r="BS31" s="70"/>
      <c r="BT31" s="70"/>
      <c r="BU31" s="70"/>
      <c r="BV31" s="70"/>
      <c r="BW31" s="70"/>
      <c r="BX31" s="70"/>
      <c r="BY31" s="70"/>
      <c r="BZ31" s="71"/>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9"/>
      <c r="BM32" s="70"/>
      <c r="BN32" s="70"/>
      <c r="BO32" s="70"/>
      <c r="BP32" s="70"/>
      <c r="BQ32" s="70"/>
      <c r="BR32" s="70"/>
      <c r="BS32" s="70"/>
      <c r="BT32" s="70"/>
      <c r="BU32" s="70"/>
      <c r="BV32" s="70"/>
      <c r="BW32" s="70"/>
      <c r="BX32" s="70"/>
      <c r="BY32" s="70"/>
      <c r="BZ32" s="71"/>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9"/>
      <c r="BM33" s="70"/>
      <c r="BN33" s="70"/>
      <c r="BO33" s="70"/>
      <c r="BP33" s="70"/>
      <c r="BQ33" s="70"/>
      <c r="BR33" s="70"/>
      <c r="BS33" s="70"/>
      <c r="BT33" s="70"/>
      <c r="BU33" s="70"/>
      <c r="BV33" s="70"/>
      <c r="BW33" s="70"/>
      <c r="BX33" s="70"/>
      <c r="BY33" s="70"/>
      <c r="BZ33" s="71"/>
    </row>
    <row r="34" spans="1:78" ht="13.5" customHeight="1">
      <c r="A34" s="2"/>
      <c r="B34" s="16"/>
      <c r="C34" s="57" t="s">
        <v>27</v>
      </c>
      <c r="D34" s="57"/>
      <c r="E34" s="57"/>
      <c r="F34" s="57"/>
      <c r="G34" s="57"/>
      <c r="H34" s="57"/>
      <c r="I34" s="57"/>
      <c r="J34" s="57"/>
      <c r="K34" s="57"/>
      <c r="L34" s="57"/>
      <c r="M34" s="57"/>
      <c r="N34" s="57"/>
      <c r="O34" s="57"/>
      <c r="P34" s="57"/>
      <c r="Q34" s="19"/>
      <c r="R34" s="57" t="s">
        <v>28</v>
      </c>
      <c r="S34" s="57"/>
      <c r="T34" s="57"/>
      <c r="U34" s="57"/>
      <c r="V34" s="57"/>
      <c r="W34" s="57"/>
      <c r="X34" s="57"/>
      <c r="Y34" s="57"/>
      <c r="Z34" s="57"/>
      <c r="AA34" s="57"/>
      <c r="AB34" s="57"/>
      <c r="AC34" s="57"/>
      <c r="AD34" s="57"/>
      <c r="AE34" s="57"/>
      <c r="AF34" s="19"/>
      <c r="AG34" s="57" t="s">
        <v>29</v>
      </c>
      <c r="AH34" s="57"/>
      <c r="AI34" s="57"/>
      <c r="AJ34" s="57"/>
      <c r="AK34" s="57"/>
      <c r="AL34" s="57"/>
      <c r="AM34" s="57"/>
      <c r="AN34" s="57"/>
      <c r="AO34" s="57"/>
      <c r="AP34" s="57"/>
      <c r="AQ34" s="57"/>
      <c r="AR34" s="57"/>
      <c r="AS34" s="57"/>
      <c r="AT34" s="57"/>
      <c r="AU34" s="19"/>
      <c r="AV34" s="57" t="s">
        <v>30</v>
      </c>
      <c r="AW34" s="57"/>
      <c r="AX34" s="57"/>
      <c r="AY34" s="57"/>
      <c r="AZ34" s="57"/>
      <c r="BA34" s="57"/>
      <c r="BB34" s="57"/>
      <c r="BC34" s="57"/>
      <c r="BD34" s="57"/>
      <c r="BE34" s="57"/>
      <c r="BF34" s="57"/>
      <c r="BG34" s="57"/>
      <c r="BH34" s="57"/>
      <c r="BI34" s="57"/>
      <c r="BJ34" s="18"/>
      <c r="BK34" s="2"/>
      <c r="BL34" s="69"/>
      <c r="BM34" s="70"/>
      <c r="BN34" s="70"/>
      <c r="BO34" s="70"/>
      <c r="BP34" s="70"/>
      <c r="BQ34" s="70"/>
      <c r="BR34" s="70"/>
      <c r="BS34" s="70"/>
      <c r="BT34" s="70"/>
      <c r="BU34" s="70"/>
      <c r="BV34" s="70"/>
      <c r="BW34" s="70"/>
      <c r="BX34" s="70"/>
      <c r="BY34" s="70"/>
      <c r="BZ34" s="71"/>
    </row>
    <row r="35" spans="1:78" ht="13.5" customHeight="1">
      <c r="A35" s="2"/>
      <c r="B35" s="16"/>
      <c r="C35" s="57"/>
      <c r="D35" s="57"/>
      <c r="E35" s="57"/>
      <c r="F35" s="57"/>
      <c r="G35" s="57"/>
      <c r="H35" s="57"/>
      <c r="I35" s="57"/>
      <c r="J35" s="57"/>
      <c r="K35" s="57"/>
      <c r="L35" s="57"/>
      <c r="M35" s="57"/>
      <c r="N35" s="57"/>
      <c r="O35" s="57"/>
      <c r="P35" s="57"/>
      <c r="Q35" s="19"/>
      <c r="R35" s="57"/>
      <c r="S35" s="57"/>
      <c r="T35" s="57"/>
      <c r="U35" s="57"/>
      <c r="V35" s="57"/>
      <c r="W35" s="57"/>
      <c r="X35" s="57"/>
      <c r="Y35" s="57"/>
      <c r="Z35" s="57"/>
      <c r="AA35" s="57"/>
      <c r="AB35" s="57"/>
      <c r="AC35" s="57"/>
      <c r="AD35" s="57"/>
      <c r="AE35" s="57"/>
      <c r="AF35" s="19"/>
      <c r="AG35" s="57"/>
      <c r="AH35" s="57"/>
      <c r="AI35" s="57"/>
      <c r="AJ35" s="57"/>
      <c r="AK35" s="57"/>
      <c r="AL35" s="57"/>
      <c r="AM35" s="57"/>
      <c r="AN35" s="57"/>
      <c r="AO35" s="57"/>
      <c r="AP35" s="57"/>
      <c r="AQ35" s="57"/>
      <c r="AR35" s="57"/>
      <c r="AS35" s="57"/>
      <c r="AT35" s="57"/>
      <c r="AU35" s="19"/>
      <c r="AV35" s="57"/>
      <c r="AW35" s="57"/>
      <c r="AX35" s="57"/>
      <c r="AY35" s="57"/>
      <c r="AZ35" s="57"/>
      <c r="BA35" s="57"/>
      <c r="BB35" s="57"/>
      <c r="BC35" s="57"/>
      <c r="BD35" s="57"/>
      <c r="BE35" s="57"/>
      <c r="BF35" s="57"/>
      <c r="BG35" s="57"/>
      <c r="BH35" s="57"/>
      <c r="BI35" s="57"/>
      <c r="BJ35" s="18"/>
      <c r="BK35" s="2"/>
      <c r="BL35" s="69"/>
      <c r="BM35" s="70"/>
      <c r="BN35" s="70"/>
      <c r="BO35" s="70"/>
      <c r="BP35" s="70"/>
      <c r="BQ35" s="70"/>
      <c r="BR35" s="70"/>
      <c r="BS35" s="70"/>
      <c r="BT35" s="70"/>
      <c r="BU35" s="70"/>
      <c r="BV35" s="70"/>
      <c r="BW35" s="70"/>
      <c r="BX35" s="70"/>
      <c r="BY35" s="70"/>
      <c r="BZ35" s="71"/>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9"/>
      <c r="BM36" s="70"/>
      <c r="BN36" s="70"/>
      <c r="BO36" s="70"/>
      <c r="BP36" s="70"/>
      <c r="BQ36" s="70"/>
      <c r="BR36" s="70"/>
      <c r="BS36" s="70"/>
      <c r="BT36" s="70"/>
      <c r="BU36" s="70"/>
      <c r="BV36" s="70"/>
      <c r="BW36" s="70"/>
      <c r="BX36" s="70"/>
      <c r="BY36" s="70"/>
      <c r="BZ36" s="71"/>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9"/>
      <c r="BM37" s="70"/>
      <c r="BN37" s="70"/>
      <c r="BO37" s="70"/>
      <c r="BP37" s="70"/>
      <c r="BQ37" s="70"/>
      <c r="BR37" s="70"/>
      <c r="BS37" s="70"/>
      <c r="BT37" s="70"/>
      <c r="BU37" s="70"/>
      <c r="BV37" s="70"/>
      <c r="BW37" s="70"/>
      <c r="BX37" s="70"/>
      <c r="BY37" s="70"/>
      <c r="BZ37" s="71"/>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9"/>
      <c r="BM38" s="70"/>
      <c r="BN38" s="70"/>
      <c r="BO38" s="70"/>
      <c r="BP38" s="70"/>
      <c r="BQ38" s="70"/>
      <c r="BR38" s="70"/>
      <c r="BS38" s="70"/>
      <c r="BT38" s="70"/>
      <c r="BU38" s="70"/>
      <c r="BV38" s="70"/>
      <c r="BW38" s="70"/>
      <c r="BX38" s="70"/>
      <c r="BY38" s="70"/>
      <c r="BZ38" s="71"/>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9"/>
      <c r="BM39" s="70"/>
      <c r="BN39" s="70"/>
      <c r="BO39" s="70"/>
      <c r="BP39" s="70"/>
      <c r="BQ39" s="70"/>
      <c r="BR39" s="70"/>
      <c r="BS39" s="70"/>
      <c r="BT39" s="70"/>
      <c r="BU39" s="70"/>
      <c r="BV39" s="70"/>
      <c r="BW39" s="70"/>
      <c r="BX39" s="70"/>
      <c r="BY39" s="70"/>
      <c r="BZ39" s="71"/>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9"/>
      <c r="BM40" s="70"/>
      <c r="BN40" s="70"/>
      <c r="BO40" s="70"/>
      <c r="BP40" s="70"/>
      <c r="BQ40" s="70"/>
      <c r="BR40" s="70"/>
      <c r="BS40" s="70"/>
      <c r="BT40" s="70"/>
      <c r="BU40" s="70"/>
      <c r="BV40" s="70"/>
      <c r="BW40" s="70"/>
      <c r="BX40" s="70"/>
      <c r="BY40" s="70"/>
      <c r="BZ40" s="71"/>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9"/>
      <c r="BM41" s="70"/>
      <c r="BN41" s="70"/>
      <c r="BO41" s="70"/>
      <c r="BP41" s="70"/>
      <c r="BQ41" s="70"/>
      <c r="BR41" s="70"/>
      <c r="BS41" s="70"/>
      <c r="BT41" s="70"/>
      <c r="BU41" s="70"/>
      <c r="BV41" s="70"/>
      <c r="BW41" s="70"/>
      <c r="BX41" s="70"/>
      <c r="BY41" s="70"/>
      <c r="BZ41" s="71"/>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9"/>
      <c r="BM42" s="70"/>
      <c r="BN42" s="70"/>
      <c r="BO42" s="70"/>
      <c r="BP42" s="70"/>
      <c r="BQ42" s="70"/>
      <c r="BR42" s="70"/>
      <c r="BS42" s="70"/>
      <c r="BT42" s="70"/>
      <c r="BU42" s="70"/>
      <c r="BV42" s="70"/>
      <c r="BW42" s="70"/>
      <c r="BX42" s="70"/>
      <c r="BY42" s="70"/>
      <c r="BZ42" s="71"/>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9"/>
      <c r="BM43" s="70"/>
      <c r="BN43" s="70"/>
      <c r="BO43" s="70"/>
      <c r="BP43" s="70"/>
      <c r="BQ43" s="70"/>
      <c r="BR43" s="70"/>
      <c r="BS43" s="70"/>
      <c r="BT43" s="70"/>
      <c r="BU43" s="70"/>
      <c r="BV43" s="70"/>
      <c r="BW43" s="70"/>
      <c r="BX43" s="70"/>
      <c r="BY43" s="70"/>
      <c r="BZ43" s="71"/>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2"/>
      <c r="BM44" s="73"/>
      <c r="BN44" s="73"/>
      <c r="BO44" s="73"/>
      <c r="BP44" s="73"/>
      <c r="BQ44" s="73"/>
      <c r="BR44" s="73"/>
      <c r="BS44" s="73"/>
      <c r="BT44" s="73"/>
      <c r="BU44" s="73"/>
      <c r="BV44" s="73"/>
      <c r="BW44" s="73"/>
      <c r="BX44" s="73"/>
      <c r="BY44" s="73"/>
      <c r="BZ44" s="74"/>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31</v>
      </c>
      <c r="BM45" s="52"/>
      <c r="BN45" s="52"/>
      <c r="BO45" s="52"/>
      <c r="BP45" s="52"/>
      <c r="BQ45" s="52"/>
      <c r="BR45" s="52"/>
      <c r="BS45" s="52"/>
      <c r="BT45" s="52"/>
      <c r="BU45" s="52"/>
      <c r="BV45" s="52"/>
      <c r="BW45" s="52"/>
      <c r="BX45" s="52"/>
      <c r="BY45" s="52"/>
      <c r="BZ45" s="5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5" t="s">
        <v>120</v>
      </c>
      <c r="BM47" s="46"/>
      <c r="BN47" s="46"/>
      <c r="BO47" s="46"/>
      <c r="BP47" s="46"/>
      <c r="BQ47" s="46"/>
      <c r="BR47" s="46"/>
      <c r="BS47" s="46"/>
      <c r="BT47" s="46"/>
      <c r="BU47" s="46"/>
      <c r="BV47" s="46"/>
      <c r="BW47" s="46"/>
      <c r="BX47" s="46"/>
      <c r="BY47" s="46"/>
      <c r="BZ47" s="47"/>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5"/>
      <c r="BM48" s="46"/>
      <c r="BN48" s="46"/>
      <c r="BO48" s="46"/>
      <c r="BP48" s="46"/>
      <c r="BQ48" s="46"/>
      <c r="BR48" s="46"/>
      <c r="BS48" s="46"/>
      <c r="BT48" s="46"/>
      <c r="BU48" s="46"/>
      <c r="BV48" s="46"/>
      <c r="BW48" s="46"/>
      <c r="BX48" s="46"/>
      <c r="BY48" s="46"/>
      <c r="BZ48" s="47"/>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5"/>
      <c r="BM49" s="46"/>
      <c r="BN49" s="46"/>
      <c r="BO49" s="46"/>
      <c r="BP49" s="46"/>
      <c r="BQ49" s="46"/>
      <c r="BR49" s="46"/>
      <c r="BS49" s="46"/>
      <c r="BT49" s="46"/>
      <c r="BU49" s="46"/>
      <c r="BV49" s="46"/>
      <c r="BW49" s="46"/>
      <c r="BX49" s="46"/>
      <c r="BY49" s="46"/>
      <c r="BZ49" s="47"/>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5"/>
      <c r="BM50" s="46"/>
      <c r="BN50" s="46"/>
      <c r="BO50" s="46"/>
      <c r="BP50" s="46"/>
      <c r="BQ50" s="46"/>
      <c r="BR50" s="46"/>
      <c r="BS50" s="46"/>
      <c r="BT50" s="46"/>
      <c r="BU50" s="46"/>
      <c r="BV50" s="46"/>
      <c r="BW50" s="46"/>
      <c r="BX50" s="46"/>
      <c r="BY50" s="46"/>
      <c r="BZ50" s="47"/>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5"/>
      <c r="BM51" s="46"/>
      <c r="BN51" s="46"/>
      <c r="BO51" s="46"/>
      <c r="BP51" s="46"/>
      <c r="BQ51" s="46"/>
      <c r="BR51" s="46"/>
      <c r="BS51" s="46"/>
      <c r="BT51" s="46"/>
      <c r="BU51" s="46"/>
      <c r="BV51" s="46"/>
      <c r="BW51" s="46"/>
      <c r="BX51" s="46"/>
      <c r="BY51" s="46"/>
      <c r="BZ51" s="47"/>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5"/>
      <c r="BM52" s="46"/>
      <c r="BN52" s="46"/>
      <c r="BO52" s="46"/>
      <c r="BP52" s="46"/>
      <c r="BQ52" s="46"/>
      <c r="BR52" s="46"/>
      <c r="BS52" s="46"/>
      <c r="BT52" s="46"/>
      <c r="BU52" s="46"/>
      <c r="BV52" s="46"/>
      <c r="BW52" s="46"/>
      <c r="BX52" s="46"/>
      <c r="BY52" s="46"/>
      <c r="BZ52" s="47"/>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5"/>
      <c r="BM53" s="46"/>
      <c r="BN53" s="46"/>
      <c r="BO53" s="46"/>
      <c r="BP53" s="46"/>
      <c r="BQ53" s="46"/>
      <c r="BR53" s="46"/>
      <c r="BS53" s="46"/>
      <c r="BT53" s="46"/>
      <c r="BU53" s="46"/>
      <c r="BV53" s="46"/>
      <c r="BW53" s="46"/>
      <c r="BX53" s="46"/>
      <c r="BY53" s="46"/>
      <c r="BZ53" s="47"/>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5"/>
      <c r="BM54" s="46"/>
      <c r="BN54" s="46"/>
      <c r="BO54" s="46"/>
      <c r="BP54" s="46"/>
      <c r="BQ54" s="46"/>
      <c r="BR54" s="46"/>
      <c r="BS54" s="46"/>
      <c r="BT54" s="46"/>
      <c r="BU54" s="46"/>
      <c r="BV54" s="46"/>
      <c r="BW54" s="46"/>
      <c r="BX54" s="46"/>
      <c r="BY54" s="46"/>
      <c r="BZ54" s="47"/>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5"/>
      <c r="BM55" s="46"/>
      <c r="BN55" s="46"/>
      <c r="BO55" s="46"/>
      <c r="BP55" s="46"/>
      <c r="BQ55" s="46"/>
      <c r="BR55" s="46"/>
      <c r="BS55" s="46"/>
      <c r="BT55" s="46"/>
      <c r="BU55" s="46"/>
      <c r="BV55" s="46"/>
      <c r="BW55" s="46"/>
      <c r="BX55" s="46"/>
      <c r="BY55" s="46"/>
      <c r="BZ55" s="47"/>
    </row>
    <row r="56" spans="1:78" ht="13.5" customHeight="1">
      <c r="A56" s="2"/>
      <c r="B56" s="16"/>
      <c r="C56" s="57" t="s">
        <v>32</v>
      </c>
      <c r="D56" s="57"/>
      <c r="E56" s="57"/>
      <c r="F56" s="57"/>
      <c r="G56" s="57"/>
      <c r="H56" s="57"/>
      <c r="I56" s="57"/>
      <c r="J56" s="57"/>
      <c r="K56" s="57"/>
      <c r="L56" s="57"/>
      <c r="M56" s="57"/>
      <c r="N56" s="57"/>
      <c r="O56" s="57"/>
      <c r="P56" s="57"/>
      <c r="Q56" s="19"/>
      <c r="R56" s="57" t="s">
        <v>33</v>
      </c>
      <c r="S56" s="57"/>
      <c r="T56" s="57"/>
      <c r="U56" s="57"/>
      <c r="V56" s="57"/>
      <c r="W56" s="57"/>
      <c r="X56" s="57"/>
      <c r="Y56" s="57"/>
      <c r="Z56" s="57"/>
      <c r="AA56" s="57"/>
      <c r="AB56" s="57"/>
      <c r="AC56" s="57"/>
      <c r="AD56" s="57"/>
      <c r="AE56" s="57"/>
      <c r="AF56" s="19"/>
      <c r="AG56" s="57" t="s">
        <v>34</v>
      </c>
      <c r="AH56" s="57"/>
      <c r="AI56" s="57"/>
      <c r="AJ56" s="57"/>
      <c r="AK56" s="57"/>
      <c r="AL56" s="57"/>
      <c r="AM56" s="57"/>
      <c r="AN56" s="57"/>
      <c r="AO56" s="57"/>
      <c r="AP56" s="57"/>
      <c r="AQ56" s="57"/>
      <c r="AR56" s="57"/>
      <c r="AS56" s="57"/>
      <c r="AT56" s="57"/>
      <c r="AU56" s="19"/>
      <c r="AV56" s="57" t="s">
        <v>35</v>
      </c>
      <c r="AW56" s="57"/>
      <c r="AX56" s="57"/>
      <c r="AY56" s="57"/>
      <c r="AZ56" s="57"/>
      <c r="BA56" s="57"/>
      <c r="BB56" s="57"/>
      <c r="BC56" s="57"/>
      <c r="BD56" s="57"/>
      <c r="BE56" s="57"/>
      <c r="BF56" s="57"/>
      <c r="BG56" s="57"/>
      <c r="BH56" s="57"/>
      <c r="BI56" s="57"/>
      <c r="BJ56" s="18"/>
      <c r="BK56" s="2"/>
      <c r="BL56" s="45"/>
      <c r="BM56" s="46"/>
      <c r="BN56" s="46"/>
      <c r="BO56" s="46"/>
      <c r="BP56" s="46"/>
      <c r="BQ56" s="46"/>
      <c r="BR56" s="46"/>
      <c r="BS56" s="46"/>
      <c r="BT56" s="46"/>
      <c r="BU56" s="46"/>
      <c r="BV56" s="46"/>
      <c r="BW56" s="46"/>
      <c r="BX56" s="46"/>
      <c r="BY56" s="46"/>
      <c r="BZ56" s="47"/>
    </row>
    <row r="57" spans="1:78" ht="13.5" customHeight="1">
      <c r="A57" s="2"/>
      <c r="B57" s="16"/>
      <c r="C57" s="57"/>
      <c r="D57" s="57"/>
      <c r="E57" s="57"/>
      <c r="F57" s="57"/>
      <c r="G57" s="57"/>
      <c r="H57" s="57"/>
      <c r="I57" s="57"/>
      <c r="J57" s="57"/>
      <c r="K57" s="57"/>
      <c r="L57" s="57"/>
      <c r="M57" s="57"/>
      <c r="N57" s="57"/>
      <c r="O57" s="57"/>
      <c r="P57" s="57"/>
      <c r="Q57" s="19"/>
      <c r="R57" s="57"/>
      <c r="S57" s="57"/>
      <c r="T57" s="57"/>
      <c r="U57" s="57"/>
      <c r="V57" s="57"/>
      <c r="W57" s="57"/>
      <c r="X57" s="57"/>
      <c r="Y57" s="57"/>
      <c r="Z57" s="57"/>
      <c r="AA57" s="57"/>
      <c r="AB57" s="57"/>
      <c r="AC57" s="57"/>
      <c r="AD57" s="57"/>
      <c r="AE57" s="57"/>
      <c r="AF57" s="19"/>
      <c r="AG57" s="57"/>
      <c r="AH57" s="57"/>
      <c r="AI57" s="57"/>
      <c r="AJ57" s="57"/>
      <c r="AK57" s="57"/>
      <c r="AL57" s="57"/>
      <c r="AM57" s="57"/>
      <c r="AN57" s="57"/>
      <c r="AO57" s="57"/>
      <c r="AP57" s="57"/>
      <c r="AQ57" s="57"/>
      <c r="AR57" s="57"/>
      <c r="AS57" s="57"/>
      <c r="AT57" s="57"/>
      <c r="AU57" s="19"/>
      <c r="AV57" s="57"/>
      <c r="AW57" s="57"/>
      <c r="AX57" s="57"/>
      <c r="AY57" s="57"/>
      <c r="AZ57" s="57"/>
      <c r="BA57" s="57"/>
      <c r="BB57" s="57"/>
      <c r="BC57" s="57"/>
      <c r="BD57" s="57"/>
      <c r="BE57" s="57"/>
      <c r="BF57" s="57"/>
      <c r="BG57" s="57"/>
      <c r="BH57" s="57"/>
      <c r="BI57" s="57"/>
      <c r="BJ57" s="18"/>
      <c r="BK57" s="2"/>
      <c r="BL57" s="45"/>
      <c r="BM57" s="46"/>
      <c r="BN57" s="46"/>
      <c r="BO57" s="46"/>
      <c r="BP57" s="46"/>
      <c r="BQ57" s="46"/>
      <c r="BR57" s="46"/>
      <c r="BS57" s="46"/>
      <c r="BT57" s="46"/>
      <c r="BU57" s="46"/>
      <c r="BV57" s="46"/>
      <c r="BW57" s="46"/>
      <c r="BX57" s="46"/>
      <c r="BY57" s="46"/>
      <c r="BZ57" s="47"/>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5"/>
      <c r="BM58" s="46"/>
      <c r="BN58" s="46"/>
      <c r="BO58" s="46"/>
      <c r="BP58" s="46"/>
      <c r="BQ58" s="46"/>
      <c r="BR58" s="46"/>
      <c r="BS58" s="46"/>
      <c r="BT58" s="46"/>
      <c r="BU58" s="46"/>
      <c r="BV58" s="46"/>
      <c r="BW58" s="46"/>
      <c r="BX58" s="46"/>
      <c r="BY58" s="46"/>
      <c r="BZ58" s="47"/>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5"/>
      <c r="BM59" s="46"/>
      <c r="BN59" s="46"/>
      <c r="BO59" s="46"/>
      <c r="BP59" s="46"/>
      <c r="BQ59" s="46"/>
      <c r="BR59" s="46"/>
      <c r="BS59" s="46"/>
      <c r="BT59" s="46"/>
      <c r="BU59" s="46"/>
      <c r="BV59" s="46"/>
      <c r="BW59" s="46"/>
      <c r="BX59" s="46"/>
      <c r="BY59" s="46"/>
      <c r="BZ59" s="47"/>
    </row>
    <row r="60" spans="1:78" ht="13.5" customHeight="1">
      <c r="A60" s="2"/>
      <c r="B60" s="42" t="s">
        <v>36</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45"/>
      <c r="BM60" s="46"/>
      <c r="BN60" s="46"/>
      <c r="BO60" s="46"/>
      <c r="BP60" s="46"/>
      <c r="BQ60" s="46"/>
      <c r="BR60" s="46"/>
      <c r="BS60" s="46"/>
      <c r="BT60" s="46"/>
      <c r="BU60" s="46"/>
      <c r="BV60" s="46"/>
      <c r="BW60" s="46"/>
      <c r="BX60" s="46"/>
      <c r="BY60" s="46"/>
      <c r="BZ60" s="47"/>
    </row>
    <row r="61" spans="1:78" ht="13.5" customHeight="1">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45"/>
      <c r="BM61" s="46"/>
      <c r="BN61" s="46"/>
      <c r="BO61" s="46"/>
      <c r="BP61" s="46"/>
      <c r="BQ61" s="46"/>
      <c r="BR61" s="46"/>
      <c r="BS61" s="46"/>
      <c r="BT61" s="46"/>
      <c r="BU61" s="46"/>
      <c r="BV61" s="46"/>
      <c r="BW61" s="46"/>
      <c r="BX61" s="46"/>
      <c r="BY61" s="46"/>
      <c r="BZ61" s="47"/>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5"/>
      <c r="BM62" s="46"/>
      <c r="BN62" s="46"/>
      <c r="BO62" s="46"/>
      <c r="BP62" s="46"/>
      <c r="BQ62" s="46"/>
      <c r="BR62" s="46"/>
      <c r="BS62" s="46"/>
      <c r="BT62" s="46"/>
      <c r="BU62" s="46"/>
      <c r="BV62" s="46"/>
      <c r="BW62" s="46"/>
      <c r="BX62" s="46"/>
      <c r="BY62" s="46"/>
      <c r="BZ62" s="47"/>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8"/>
      <c r="BM63" s="49"/>
      <c r="BN63" s="49"/>
      <c r="BO63" s="49"/>
      <c r="BP63" s="49"/>
      <c r="BQ63" s="49"/>
      <c r="BR63" s="49"/>
      <c r="BS63" s="49"/>
      <c r="BT63" s="49"/>
      <c r="BU63" s="49"/>
      <c r="BV63" s="49"/>
      <c r="BW63" s="49"/>
      <c r="BX63" s="49"/>
      <c r="BY63" s="49"/>
      <c r="BZ63" s="5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37</v>
      </c>
      <c r="BM64" s="52"/>
      <c r="BN64" s="52"/>
      <c r="BO64" s="52"/>
      <c r="BP64" s="52"/>
      <c r="BQ64" s="52"/>
      <c r="BR64" s="52"/>
      <c r="BS64" s="52"/>
      <c r="BT64" s="52"/>
      <c r="BU64" s="52"/>
      <c r="BV64" s="52"/>
      <c r="BW64" s="52"/>
      <c r="BX64" s="52"/>
      <c r="BY64" s="52"/>
      <c r="BZ64" s="5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121</v>
      </c>
      <c r="BM66" s="59"/>
      <c r="BN66" s="59"/>
      <c r="BO66" s="59"/>
      <c r="BP66" s="59"/>
      <c r="BQ66" s="59"/>
      <c r="BR66" s="59"/>
      <c r="BS66" s="59"/>
      <c r="BT66" s="59"/>
      <c r="BU66" s="59"/>
      <c r="BV66" s="59"/>
      <c r="BW66" s="59"/>
      <c r="BX66" s="59"/>
      <c r="BY66" s="59"/>
      <c r="BZ66" s="6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c r="A79" s="2"/>
      <c r="B79" s="16"/>
      <c r="C79" s="57" t="s">
        <v>38</v>
      </c>
      <c r="D79" s="57"/>
      <c r="E79" s="57"/>
      <c r="F79" s="57"/>
      <c r="G79" s="57"/>
      <c r="H79" s="57"/>
      <c r="I79" s="57"/>
      <c r="J79" s="57"/>
      <c r="K79" s="57"/>
      <c r="L79" s="57"/>
      <c r="M79" s="57"/>
      <c r="N79" s="57"/>
      <c r="O79" s="57"/>
      <c r="P79" s="57"/>
      <c r="Q79" s="57"/>
      <c r="R79" s="57"/>
      <c r="S79" s="57"/>
      <c r="T79" s="57"/>
      <c r="U79" s="19"/>
      <c r="V79" s="19"/>
      <c r="W79" s="57" t="s">
        <v>39</v>
      </c>
      <c r="X79" s="57"/>
      <c r="Y79" s="57"/>
      <c r="Z79" s="57"/>
      <c r="AA79" s="57"/>
      <c r="AB79" s="57"/>
      <c r="AC79" s="57"/>
      <c r="AD79" s="57"/>
      <c r="AE79" s="57"/>
      <c r="AF79" s="57"/>
      <c r="AG79" s="57"/>
      <c r="AH79" s="57"/>
      <c r="AI79" s="57"/>
      <c r="AJ79" s="57"/>
      <c r="AK79" s="57"/>
      <c r="AL79" s="57"/>
      <c r="AM79" s="57"/>
      <c r="AN79" s="57"/>
      <c r="AO79" s="19"/>
      <c r="AP79" s="19"/>
      <c r="AQ79" s="57" t="s">
        <v>40</v>
      </c>
      <c r="AR79" s="57"/>
      <c r="AS79" s="57"/>
      <c r="AT79" s="57"/>
      <c r="AU79" s="57"/>
      <c r="AV79" s="57"/>
      <c r="AW79" s="57"/>
      <c r="AX79" s="57"/>
      <c r="AY79" s="57"/>
      <c r="AZ79" s="57"/>
      <c r="BA79" s="57"/>
      <c r="BB79" s="57"/>
      <c r="BC79" s="57"/>
      <c r="BD79" s="57"/>
      <c r="BE79" s="57"/>
      <c r="BF79" s="57"/>
      <c r="BG79" s="57"/>
      <c r="BH79" s="57"/>
      <c r="BI79" s="17"/>
      <c r="BJ79" s="18"/>
      <c r="BK79" s="2"/>
      <c r="BL79" s="58"/>
      <c r="BM79" s="59"/>
      <c r="BN79" s="59"/>
      <c r="BO79" s="59"/>
      <c r="BP79" s="59"/>
      <c r="BQ79" s="59"/>
      <c r="BR79" s="59"/>
      <c r="BS79" s="59"/>
      <c r="BT79" s="59"/>
      <c r="BU79" s="59"/>
      <c r="BV79" s="59"/>
      <c r="BW79" s="59"/>
      <c r="BX79" s="59"/>
      <c r="BY79" s="59"/>
      <c r="BZ79" s="60"/>
    </row>
    <row r="80" spans="1:78" ht="13.5" customHeight="1">
      <c r="A80" s="2"/>
      <c r="B80" s="16"/>
      <c r="C80" s="57"/>
      <c r="D80" s="57"/>
      <c r="E80" s="57"/>
      <c r="F80" s="57"/>
      <c r="G80" s="57"/>
      <c r="H80" s="57"/>
      <c r="I80" s="57"/>
      <c r="J80" s="57"/>
      <c r="K80" s="57"/>
      <c r="L80" s="57"/>
      <c r="M80" s="57"/>
      <c r="N80" s="57"/>
      <c r="O80" s="57"/>
      <c r="P80" s="57"/>
      <c r="Q80" s="57"/>
      <c r="R80" s="57"/>
      <c r="S80" s="57"/>
      <c r="T80" s="57"/>
      <c r="U80" s="19"/>
      <c r="V80" s="19"/>
      <c r="W80" s="57"/>
      <c r="X80" s="57"/>
      <c r="Y80" s="57"/>
      <c r="Z80" s="57"/>
      <c r="AA80" s="57"/>
      <c r="AB80" s="57"/>
      <c r="AC80" s="57"/>
      <c r="AD80" s="57"/>
      <c r="AE80" s="57"/>
      <c r="AF80" s="57"/>
      <c r="AG80" s="57"/>
      <c r="AH80" s="57"/>
      <c r="AI80" s="57"/>
      <c r="AJ80" s="57"/>
      <c r="AK80" s="57"/>
      <c r="AL80" s="57"/>
      <c r="AM80" s="57"/>
      <c r="AN80" s="57"/>
      <c r="AO80" s="19"/>
      <c r="AP80" s="19"/>
      <c r="AQ80" s="57"/>
      <c r="AR80" s="57"/>
      <c r="AS80" s="57"/>
      <c r="AT80" s="57"/>
      <c r="AU80" s="57"/>
      <c r="AV80" s="57"/>
      <c r="AW80" s="57"/>
      <c r="AX80" s="57"/>
      <c r="AY80" s="57"/>
      <c r="AZ80" s="57"/>
      <c r="BA80" s="57"/>
      <c r="BB80" s="57"/>
      <c r="BC80" s="57"/>
      <c r="BD80" s="57"/>
      <c r="BE80" s="57"/>
      <c r="BF80" s="57"/>
      <c r="BG80" s="57"/>
      <c r="BH80" s="57"/>
      <c r="BI80" s="17"/>
      <c r="BJ80" s="18"/>
      <c r="BK80" s="2"/>
      <c r="BL80" s="58"/>
      <c r="BM80" s="59"/>
      <c r="BN80" s="59"/>
      <c r="BO80" s="59"/>
      <c r="BP80" s="59"/>
      <c r="BQ80" s="59"/>
      <c r="BR80" s="59"/>
      <c r="BS80" s="59"/>
      <c r="BT80" s="59"/>
      <c r="BU80" s="59"/>
      <c r="BV80" s="59"/>
      <c r="BW80" s="59"/>
      <c r="BX80" s="59"/>
      <c r="BY80" s="59"/>
      <c r="BZ80" s="6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1"/>
      <c r="BM82" s="62"/>
      <c r="BN82" s="62"/>
      <c r="BO82" s="62"/>
      <c r="BP82" s="62"/>
      <c r="BQ82" s="62"/>
      <c r="BR82" s="62"/>
      <c r="BS82" s="62"/>
      <c r="BT82" s="62"/>
      <c r="BU82" s="62"/>
      <c r="BV82" s="62"/>
      <c r="BW82" s="62"/>
      <c r="BX82" s="62"/>
      <c r="BY82" s="62"/>
      <c r="BZ82" s="63"/>
    </row>
    <row r="83" spans="1:78">
      <c r="C83" s="2" t="s">
        <v>41</v>
      </c>
    </row>
    <row r="84" spans="1:78">
      <c r="C84" s="25"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【108.80】</v>
      </c>
      <c r="F86" s="26" t="str">
        <f>データ!AT6</f>
        <v>【4.27】</v>
      </c>
      <c r="G86" s="26" t="str">
        <f>データ!BE6</f>
        <v>【66.41】</v>
      </c>
      <c r="H86" s="26" t="str">
        <f>データ!BP6</f>
        <v>【707.33】</v>
      </c>
      <c r="I86" s="26" t="str">
        <f>データ!CA6</f>
        <v>【101.26】</v>
      </c>
      <c r="J86" s="26" t="str">
        <f>データ!CL6</f>
        <v>【136.39】</v>
      </c>
      <c r="K86" s="26" t="str">
        <f>データ!CW6</f>
        <v>【60.13】</v>
      </c>
      <c r="L86" s="26" t="str">
        <f>データ!DH6</f>
        <v>【95.06】</v>
      </c>
      <c r="M86" s="26" t="str">
        <f>データ!DS6</f>
        <v>【38.13】</v>
      </c>
      <c r="N86" s="26" t="str">
        <f>データ!ED6</f>
        <v>【5.37】</v>
      </c>
      <c r="O86" s="26" t="str">
        <f>データ!EO6</f>
        <v>【0.23】</v>
      </c>
    </row>
  </sheetData>
  <sheetProtection algorithmName="SHA-512" hashValue="lW4w1ULAx8tIdk5u0ILSdIZNzDBhrVry09qvu5ntxjmSSnDfIDY6/zzan/gXrSu9JiST0t+gRecSqvJin4Yk5Q==" saltValue="VJz/xrgHJgbFo6AhsMOqiA=="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C56:P57"/>
    <mergeCell ref="R56:AE57"/>
    <mergeCell ref="AG56:AT57"/>
    <mergeCell ref="AV56:BI57"/>
    <mergeCell ref="B60:BJ61"/>
    <mergeCell ref="BL47:BZ63"/>
    <mergeCell ref="BL64:BZ65"/>
    <mergeCell ref="C79:T80"/>
    <mergeCell ref="W79:AN80"/>
    <mergeCell ref="AQ79:BH80"/>
    <mergeCell ref="BL66:BZ82"/>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cols>
    <col min="2" max="144" width="11.875" customWidth="1"/>
  </cols>
  <sheetData>
    <row r="1" spans="1:148">
      <c r="A1" t="s">
        <v>55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c r="A2" s="28" t="s">
        <v>56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c r="A3" s="28" t="s">
        <v>57</v>
      </c>
      <c r="B3" s="29" t="s">
        <v>58</v>
      </c>
      <c r="C3" s="29" t="s">
        <v>59</v>
      </c>
      <c r="D3" s="29" t="s">
        <v>60</v>
      </c>
      <c r="E3" s="29" t="s">
        <v>61</v>
      </c>
      <c r="F3" s="29" t="s">
        <v>62</v>
      </c>
      <c r="G3" s="29" t="s">
        <v>63</v>
      </c>
      <c r="H3" s="89" t="s">
        <v>64</v>
      </c>
      <c r="I3" s="90"/>
      <c r="J3" s="90"/>
      <c r="K3" s="90"/>
      <c r="L3" s="90"/>
      <c r="M3" s="90"/>
      <c r="N3" s="90"/>
      <c r="O3" s="90"/>
      <c r="P3" s="90"/>
      <c r="Q3" s="90"/>
      <c r="R3" s="90"/>
      <c r="S3" s="90"/>
      <c r="T3" s="90"/>
      <c r="U3" s="90"/>
      <c r="V3" s="90"/>
      <c r="W3" s="90"/>
      <c r="X3" s="91"/>
      <c r="Y3" s="95" t="s">
        <v>65</v>
      </c>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c r="DI3" s="88" t="s">
        <v>66</v>
      </c>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c r="EO3" s="88"/>
    </row>
    <row r="4" spans="1:148">
      <c r="A4" s="28" t="s">
        <v>67</v>
      </c>
      <c r="B4" s="30"/>
      <c r="C4" s="30"/>
      <c r="D4" s="30"/>
      <c r="E4" s="30"/>
      <c r="F4" s="30"/>
      <c r="G4" s="30"/>
      <c r="H4" s="92"/>
      <c r="I4" s="93"/>
      <c r="J4" s="93"/>
      <c r="K4" s="93"/>
      <c r="L4" s="93"/>
      <c r="M4" s="93"/>
      <c r="N4" s="93"/>
      <c r="O4" s="93"/>
      <c r="P4" s="93"/>
      <c r="Q4" s="93"/>
      <c r="R4" s="93"/>
      <c r="S4" s="93"/>
      <c r="T4" s="93"/>
      <c r="U4" s="93"/>
      <c r="V4" s="93"/>
      <c r="W4" s="93"/>
      <c r="X4" s="94"/>
      <c r="Y4" s="88" t="s">
        <v>68</v>
      </c>
      <c r="Z4" s="88"/>
      <c r="AA4" s="88"/>
      <c r="AB4" s="88"/>
      <c r="AC4" s="88"/>
      <c r="AD4" s="88"/>
      <c r="AE4" s="88"/>
      <c r="AF4" s="88"/>
      <c r="AG4" s="88"/>
      <c r="AH4" s="88"/>
      <c r="AI4" s="88"/>
      <c r="AJ4" s="88" t="s">
        <v>69</v>
      </c>
      <c r="AK4" s="88"/>
      <c r="AL4" s="88"/>
      <c r="AM4" s="88"/>
      <c r="AN4" s="88"/>
      <c r="AO4" s="88"/>
      <c r="AP4" s="88"/>
      <c r="AQ4" s="88"/>
      <c r="AR4" s="88"/>
      <c r="AS4" s="88"/>
      <c r="AT4" s="88"/>
      <c r="AU4" s="88" t="s">
        <v>70</v>
      </c>
      <c r="AV4" s="88"/>
      <c r="AW4" s="88"/>
      <c r="AX4" s="88"/>
      <c r="AY4" s="88"/>
      <c r="AZ4" s="88"/>
      <c r="BA4" s="88"/>
      <c r="BB4" s="88"/>
      <c r="BC4" s="88"/>
      <c r="BD4" s="88"/>
      <c r="BE4" s="88"/>
      <c r="BF4" s="88" t="s">
        <v>71</v>
      </c>
      <c r="BG4" s="88"/>
      <c r="BH4" s="88"/>
      <c r="BI4" s="88"/>
      <c r="BJ4" s="88"/>
      <c r="BK4" s="88"/>
      <c r="BL4" s="88"/>
      <c r="BM4" s="88"/>
      <c r="BN4" s="88"/>
      <c r="BO4" s="88"/>
      <c r="BP4" s="88"/>
      <c r="BQ4" s="88" t="s">
        <v>72</v>
      </c>
      <c r="BR4" s="88"/>
      <c r="BS4" s="88"/>
      <c r="BT4" s="88"/>
      <c r="BU4" s="88"/>
      <c r="BV4" s="88"/>
      <c r="BW4" s="88"/>
      <c r="BX4" s="88"/>
      <c r="BY4" s="88"/>
      <c r="BZ4" s="88"/>
      <c r="CA4" s="88"/>
      <c r="CB4" s="88" t="s">
        <v>73</v>
      </c>
      <c r="CC4" s="88"/>
      <c r="CD4" s="88"/>
      <c r="CE4" s="88"/>
      <c r="CF4" s="88"/>
      <c r="CG4" s="88"/>
      <c r="CH4" s="88"/>
      <c r="CI4" s="88"/>
      <c r="CJ4" s="88"/>
      <c r="CK4" s="88"/>
      <c r="CL4" s="88"/>
      <c r="CM4" s="88" t="s">
        <v>74</v>
      </c>
      <c r="CN4" s="88"/>
      <c r="CO4" s="88"/>
      <c r="CP4" s="88"/>
      <c r="CQ4" s="88"/>
      <c r="CR4" s="88"/>
      <c r="CS4" s="88"/>
      <c r="CT4" s="88"/>
      <c r="CU4" s="88"/>
      <c r="CV4" s="88"/>
      <c r="CW4" s="88"/>
      <c r="CX4" s="88" t="s">
        <v>75</v>
      </c>
      <c r="CY4" s="88"/>
      <c r="CZ4" s="88"/>
      <c r="DA4" s="88"/>
      <c r="DB4" s="88"/>
      <c r="DC4" s="88"/>
      <c r="DD4" s="88"/>
      <c r="DE4" s="88"/>
      <c r="DF4" s="88"/>
      <c r="DG4" s="88"/>
      <c r="DH4" s="88"/>
      <c r="DI4" s="88" t="s">
        <v>76</v>
      </c>
      <c r="DJ4" s="88"/>
      <c r="DK4" s="88"/>
      <c r="DL4" s="88"/>
      <c r="DM4" s="88"/>
      <c r="DN4" s="88"/>
      <c r="DO4" s="88"/>
      <c r="DP4" s="88"/>
      <c r="DQ4" s="88"/>
      <c r="DR4" s="88"/>
      <c r="DS4" s="88"/>
      <c r="DT4" s="88" t="s">
        <v>77</v>
      </c>
      <c r="DU4" s="88"/>
      <c r="DV4" s="88"/>
      <c r="DW4" s="88"/>
      <c r="DX4" s="88"/>
      <c r="DY4" s="88"/>
      <c r="DZ4" s="88"/>
      <c r="EA4" s="88"/>
      <c r="EB4" s="88"/>
      <c r="EC4" s="88"/>
      <c r="ED4" s="88"/>
      <c r="EE4" s="88" t="s">
        <v>78</v>
      </c>
      <c r="EF4" s="88"/>
      <c r="EG4" s="88"/>
      <c r="EH4" s="88"/>
      <c r="EI4" s="88"/>
      <c r="EJ4" s="88"/>
      <c r="EK4" s="88"/>
      <c r="EL4" s="88"/>
      <c r="EM4" s="88"/>
      <c r="EN4" s="88"/>
      <c r="EO4" s="88"/>
    </row>
    <row r="5" spans="1:148">
      <c r="A5" s="28" t="s">
        <v>79</v>
      </c>
      <c r="B5" s="31"/>
      <c r="C5" s="31"/>
      <c r="D5" s="31"/>
      <c r="E5" s="31"/>
      <c r="F5" s="31"/>
      <c r="G5" s="31"/>
      <c r="H5" s="32" t="s">
        <v>80</v>
      </c>
      <c r="I5" s="32" t="s">
        <v>81</v>
      </c>
      <c r="J5" s="32" t="s">
        <v>82</v>
      </c>
      <c r="K5" s="32" t="s">
        <v>83</v>
      </c>
      <c r="L5" s="32" t="s">
        <v>84</v>
      </c>
      <c r="M5" s="32" t="s">
        <v>5</v>
      </c>
      <c r="N5" s="32" t="s">
        <v>85</v>
      </c>
      <c r="O5" s="32" t="s">
        <v>86</v>
      </c>
      <c r="P5" s="32" t="s">
        <v>87</v>
      </c>
      <c r="Q5" s="32" t="s">
        <v>88</v>
      </c>
      <c r="R5" s="32" t="s">
        <v>89</v>
      </c>
      <c r="S5" s="32" t="s">
        <v>90</v>
      </c>
      <c r="T5" s="32" t="s">
        <v>91</v>
      </c>
      <c r="U5" s="32" t="s">
        <v>92</v>
      </c>
      <c r="V5" s="32" t="s">
        <v>93</v>
      </c>
      <c r="W5" s="32" t="s">
        <v>94</v>
      </c>
      <c r="X5" s="32" t="s">
        <v>95</v>
      </c>
      <c r="Y5" s="32" t="s">
        <v>96</v>
      </c>
      <c r="Z5" s="32" t="s">
        <v>97</v>
      </c>
      <c r="AA5" s="32" t="s">
        <v>98</v>
      </c>
      <c r="AB5" s="32" t="s">
        <v>99</v>
      </c>
      <c r="AC5" s="32" t="s">
        <v>100</v>
      </c>
      <c r="AD5" s="32" t="s">
        <v>101</v>
      </c>
      <c r="AE5" s="32" t="s">
        <v>102</v>
      </c>
      <c r="AF5" s="32" t="s">
        <v>103</v>
      </c>
      <c r="AG5" s="32" t="s">
        <v>104</v>
      </c>
      <c r="AH5" s="32" t="s">
        <v>105</v>
      </c>
      <c r="AI5" s="32" t="s">
        <v>43</v>
      </c>
      <c r="AJ5" s="32" t="s">
        <v>96</v>
      </c>
      <c r="AK5" s="32" t="s">
        <v>97</v>
      </c>
      <c r="AL5" s="32" t="s">
        <v>98</v>
      </c>
      <c r="AM5" s="32" t="s">
        <v>99</v>
      </c>
      <c r="AN5" s="32" t="s">
        <v>100</v>
      </c>
      <c r="AO5" s="32" t="s">
        <v>101</v>
      </c>
      <c r="AP5" s="32" t="s">
        <v>102</v>
      </c>
      <c r="AQ5" s="32" t="s">
        <v>103</v>
      </c>
      <c r="AR5" s="32" t="s">
        <v>104</v>
      </c>
      <c r="AS5" s="32" t="s">
        <v>105</v>
      </c>
      <c r="AT5" s="32" t="s">
        <v>106</v>
      </c>
      <c r="AU5" s="32" t="s">
        <v>96</v>
      </c>
      <c r="AV5" s="32" t="s">
        <v>97</v>
      </c>
      <c r="AW5" s="32" t="s">
        <v>98</v>
      </c>
      <c r="AX5" s="32" t="s">
        <v>99</v>
      </c>
      <c r="AY5" s="32" t="s">
        <v>100</v>
      </c>
      <c r="AZ5" s="32" t="s">
        <v>101</v>
      </c>
      <c r="BA5" s="32" t="s">
        <v>102</v>
      </c>
      <c r="BB5" s="32" t="s">
        <v>103</v>
      </c>
      <c r="BC5" s="32" t="s">
        <v>104</v>
      </c>
      <c r="BD5" s="32" t="s">
        <v>105</v>
      </c>
      <c r="BE5" s="32" t="s">
        <v>106</v>
      </c>
      <c r="BF5" s="32" t="s">
        <v>96</v>
      </c>
      <c r="BG5" s="32" t="s">
        <v>97</v>
      </c>
      <c r="BH5" s="32" t="s">
        <v>98</v>
      </c>
      <c r="BI5" s="32" t="s">
        <v>99</v>
      </c>
      <c r="BJ5" s="32" t="s">
        <v>100</v>
      </c>
      <c r="BK5" s="32" t="s">
        <v>101</v>
      </c>
      <c r="BL5" s="32" t="s">
        <v>102</v>
      </c>
      <c r="BM5" s="32" t="s">
        <v>103</v>
      </c>
      <c r="BN5" s="32" t="s">
        <v>104</v>
      </c>
      <c r="BO5" s="32" t="s">
        <v>105</v>
      </c>
      <c r="BP5" s="32" t="s">
        <v>106</v>
      </c>
      <c r="BQ5" s="32" t="s">
        <v>96</v>
      </c>
      <c r="BR5" s="32" t="s">
        <v>97</v>
      </c>
      <c r="BS5" s="32" t="s">
        <v>98</v>
      </c>
      <c r="BT5" s="32" t="s">
        <v>99</v>
      </c>
      <c r="BU5" s="32" t="s">
        <v>100</v>
      </c>
      <c r="BV5" s="32" t="s">
        <v>101</v>
      </c>
      <c r="BW5" s="32" t="s">
        <v>102</v>
      </c>
      <c r="BX5" s="32" t="s">
        <v>103</v>
      </c>
      <c r="BY5" s="32" t="s">
        <v>104</v>
      </c>
      <c r="BZ5" s="32" t="s">
        <v>105</v>
      </c>
      <c r="CA5" s="32" t="s">
        <v>106</v>
      </c>
      <c r="CB5" s="32" t="s">
        <v>96</v>
      </c>
      <c r="CC5" s="32" t="s">
        <v>97</v>
      </c>
      <c r="CD5" s="32" t="s">
        <v>98</v>
      </c>
      <c r="CE5" s="32" t="s">
        <v>99</v>
      </c>
      <c r="CF5" s="32" t="s">
        <v>100</v>
      </c>
      <c r="CG5" s="32" t="s">
        <v>101</v>
      </c>
      <c r="CH5" s="32" t="s">
        <v>102</v>
      </c>
      <c r="CI5" s="32" t="s">
        <v>103</v>
      </c>
      <c r="CJ5" s="32" t="s">
        <v>104</v>
      </c>
      <c r="CK5" s="32" t="s">
        <v>105</v>
      </c>
      <c r="CL5" s="32" t="s">
        <v>106</v>
      </c>
      <c r="CM5" s="32" t="s">
        <v>96</v>
      </c>
      <c r="CN5" s="32" t="s">
        <v>97</v>
      </c>
      <c r="CO5" s="32" t="s">
        <v>98</v>
      </c>
      <c r="CP5" s="32" t="s">
        <v>99</v>
      </c>
      <c r="CQ5" s="32" t="s">
        <v>100</v>
      </c>
      <c r="CR5" s="32" t="s">
        <v>101</v>
      </c>
      <c r="CS5" s="32" t="s">
        <v>102</v>
      </c>
      <c r="CT5" s="32" t="s">
        <v>103</v>
      </c>
      <c r="CU5" s="32" t="s">
        <v>104</v>
      </c>
      <c r="CV5" s="32" t="s">
        <v>105</v>
      </c>
      <c r="CW5" s="32" t="s">
        <v>106</v>
      </c>
      <c r="CX5" s="32" t="s">
        <v>96</v>
      </c>
      <c r="CY5" s="32" t="s">
        <v>97</v>
      </c>
      <c r="CZ5" s="32" t="s">
        <v>98</v>
      </c>
      <c r="DA5" s="32" t="s">
        <v>99</v>
      </c>
      <c r="DB5" s="32" t="s">
        <v>100</v>
      </c>
      <c r="DC5" s="32" t="s">
        <v>101</v>
      </c>
      <c r="DD5" s="32" t="s">
        <v>102</v>
      </c>
      <c r="DE5" s="32" t="s">
        <v>103</v>
      </c>
      <c r="DF5" s="32" t="s">
        <v>104</v>
      </c>
      <c r="DG5" s="32" t="s">
        <v>105</v>
      </c>
      <c r="DH5" s="32" t="s">
        <v>106</v>
      </c>
      <c r="DI5" s="32" t="s">
        <v>96</v>
      </c>
      <c r="DJ5" s="32" t="s">
        <v>97</v>
      </c>
      <c r="DK5" s="32" t="s">
        <v>98</v>
      </c>
      <c r="DL5" s="32" t="s">
        <v>99</v>
      </c>
      <c r="DM5" s="32" t="s">
        <v>100</v>
      </c>
      <c r="DN5" s="32" t="s">
        <v>101</v>
      </c>
      <c r="DO5" s="32" t="s">
        <v>102</v>
      </c>
      <c r="DP5" s="32" t="s">
        <v>103</v>
      </c>
      <c r="DQ5" s="32" t="s">
        <v>104</v>
      </c>
      <c r="DR5" s="32" t="s">
        <v>105</v>
      </c>
      <c r="DS5" s="32" t="s">
        <v>106</v>
      </c>
      <c r="DT5" s="32" t="s">
        <v>96</v>
      </c>
      <c r="DU5" s="32" t="s">
        <v>97</v>
      </c>
      <c r="DV5" s="32" t="s">
        <v>98</v>
      </c>
      <c r="DW5" s="32" t="s">
        <v>99</v>
      </c>
      <c r="DX5" s="32" t="s">
        <v>100</v>
      </c>
      <c r="DY5" s="32" t="s">
        <v>101</v>
      </c>
      <c r="DZ5" s="32" t="s">
        <v>102</v>
      </c>
      <c r="EA5" s="32" t="s">
        <v>103</v>
      </c>
      <c r="EB5" s="32" t="s">
        <v>104</v>
      </c>
      <c r="EC5" s="32" t="s">
        <v>105</v>
      </c>
      <c r="ED5" s="32" t="s">
        <v>106</v>
      </c>
      <c r="EE5" s="32" t="s">
        <v>96</v>
      </c>
      <c r="EF5" s="32" t="s">
        <v>97</v>
      </c>
      <c r="EG5" s="32" t="s">
        <v>98</v>
      </c>
      <c r="EH5" s="32" t="s">
        <v>99</v>
      </c>
      <c r="EI5" s="32" t="s">
        <v>100</v>
      </c>
      <c r="EJ5" s="32" t="s">
        <v>101</v>
      </c>
      <c r="EK5" s="32" t="s">
        <v>102</v>
      </c>
      <c r="EL5" s="32" t="s">
        <v>103</v>
      </c>
      <c r="EM5" s="32" t="s">
        <v>104</v>
      </c>
      <c r="EN5" s="32" t="s">
        <v>105</v>
      </c>
      <c r="EO5" s="32" t="s">
        <v>106</v>
      </c>
    </row>
    <row r="6" spans="1:148" s="36" customFormat="1">
      <c r="A6" s="28" t="s">
        <v>107</v>
      </c>
      <c r="B6" s="33">
        <f>B7</f>
        <v>2017</v>
      </c>
      <c r="C6" s="33">
        <f t="shared" ref="C6:X6" si="3">C7</f>
        <v>162116</v>
      </c>
      <c r="D6" s="33">
        <f t="shared" si="3"/>
        <v>46</v>
      </c>
      <c r="E6" s="33">
        <f t="shared" si="3"/>
        <v>17</v>
      </c>
      <c r="F6" s="33">
        <f t="shared" si="3"/>
        <v>1</v>
      </c>
      <c r="G6" s="33">
        <f t="shared" si="3"/>
        <v>0</v>
      </c>
      <c r="H6" s="33" t="str">
        <f t="shared" si="3"/>
        <v>富山県　射水市</v>
      </c>
      <c r="I6" s="33" t="str">
        <f t="shared" si="3"/>
        <v>法適用</v>
      </c>
      <c r="J6" s="33" t="str">
        <f t="shared" si="3"/>
        <v>下水道事業</v>
      </c>
      <c r="K6" s="33" t="str">
        <f t="shared" si="3"/>
        <v>公共下水道</v>
      </c>
      <c r="L6" s="33" t="str">
        <f t="shared" si="3"/>
        <v>Bd1</v>
      </c>
      <c r="M6" s="33" t="str">
        <f t="shared" si="3"/>
        <v>非設置</v>
      </c>
      <c r="N6" s="34" t="str">
        <f t="shared" si="3"/>
        <v>-</v>
      </c>
      <c r="O6" s="34">
        <f t="shared" si="3"/>
        <v>47.35</v>
      </c>
      <c r="P6" s="34">
        <f t="shared" si="3"/>
        <v>69.77</v>
      </c>
      <c r="Q6" s="34">
        <f t="shared" si="3"/>
        <v>68.33</v>
      </c>
      <c r="R6" s="34">
        <f t="shared" si="3"/>
        <v>3132</v>
      </c>
      <c r="S6" s="34">
        <f t="shared" si="3"/>
        <v>93572</v>
      </c>
      <c r="T6" s="34">
        <f t="shared" si="3"/>
        <v>109.43</v>
      </c>
      <c r="U6" s="34">
        <f t="shared" si="3"/>
        <v>855.09</v>
      </c>
      <c r="V6" s="34">
        <f t="shared" si="3"/>
        <v>65127</v>
      </c>
      <c r="W6" s="34">
        <f t="shared" si="3"/>
        <v>16.48</v>
      </c>
      <c r="X6" s="34">
        <f t="shared" si="3"/>
        <v>3951.88</v>
      </c>
      <c r="Y6" s="35">
        <f>IF(Y7="",NA(),Y7)</f>
        <v>96.67</v>
      </c>
      <c r="Z6" s="35">
        <f t="shared" ref="Z6:AH6" si="4">IF(Z7="",NA(),Z7)</f>
        <v>103.95</v>
      </c>
      <c r="AA6" s="35">
        <f t="shared" si="4"/>
        <v>102.82</v>
      </c>
      <c r="AB6" s="35">
        <f t="shared" si="4"/>
        <v>104.21</v>
      </c>
      <c r="AC6" s="35">
        <f t="shared" si="4"/>
        <v>103.83</v>
      </c>
      <c r="AD6" s="35">
        <f t="shared" si="4"/>
        <v>105.34</v>
      </c>
      <c r="AE6" s="35">
        <f t="shared" si="4"/>
        <v>108.77</v>
      </c>
      <c r="AF6" s="35">
        <f t="shared" si="4"/>
        <v>109.48</v>
      </c>
      <c r="AG6" s="35">
        <f t="shared" si="4"/>
        <v>109.27</v>
      </c>
      <c r="AH6" s="35">
        <f t="shared" si="4"/>
        <v>108.03</v>
      </c>
      <c r="AI6" s="34" t="str">
        <f>IF(AI7="","",IF(AI7="-","【-】","【"&amp;SUBSTITUTE(TEXT(AI7,"#,##0.00"),"-","△")&amp;"】"))</f>
        <v>【108.80】</v>
      </c>
      <c r="AJ6" s="34">
        <f>IF(AJ7="",NA(),AJ7)</f>
        <v>0</v>
      </c>
      <c r="AK6" s="34">
        <f t="shared" ref="AK6:AS6" si="5">IF(AK7="",NA(),AK7)</f>
        <v>0</v>
      </c>
      <c r="AL6" s="34">
        <f t="shared" si="5"/>
        <v>0</v>
      </c>
      <c r="AM6" s="34">
        <f t="shared" si="5"/>
        <v>0</v>
      </c>
      <c r="AN6" s="34">
        <f t="shared" si="5"/>
        <v>0</v>
      </c>
      <c r="AO6" s="35">
        <f t="shared" si="5"/>
        <v>24.99</v>
      </c>
      <c r="AP6" s="35">
        <f t="shared" si="5"/>
        <v>21.47</v>
      </c>
      <c r="AQ6" s="35">
        <f t="shared" si="5"/>
        <v>16.34</v>
      </c>
      <c r="AR6" s="35">
        <f t="shared" si="5"/>
        <v>15.65</v>
      </c>
      <c r="AS6" s="35">
        <f t="shared" si="5"/>
        <v>13.55</v>
      </c>
      <c r="AT6" s="34" t="str">
        <f>IF(AT7="","",IF(AT7="-","【-】","【"&amp;SUBSTITUTE(TEXT(AT7,"#,##0.00"),"-","△")&amp;"】"))</f>
        <v>【4.27】</v>
      </c>
      <c r="AU6" s="35">
        <f>IF(AU7="",NA(),AU7)</f>
        <v>263.08</v>
      </c>
      <c r="AV6" s="35">
        <f t="shared" ref="AV6:BD6" si="6">IF(AV7="",NA(),AV7)</f>
        <v>57.84</v>
      </c>
      <c r="AW6" s="35">
        <f t="shared" si="6"/>
        <v>57.14</v>
      </c>
      <c r="AX6" s="35">
        <f t="shared" si="6"/>
        <v>51.05</v>
      </c>
      <c r="AY6" s="35">
        <f t="shared" si="6"/>
        <v>69.930000000000007</v>
      </c>
      <c r="AZ6" s="35">
        <f t="shared" si="6"/>
        <v>316.92</v>
      </c>
      <c r="BA6" s="35">
        <f t="shared" si="6"/>
        <v>79.239999999999995</v>
      </c>
      <c r="BB6" s="35">
        <f t="shared" si="6"/>
        <v>78.930000000000007</v>
      </c>
      <c r="BC6" s="35">
        <f t="shared" si="6"/>
        <v>77.94</v>
      </c>
      <c r="BD6" s="35">
        <f t="shared" si="6"/>
        <v>78.45</v>
      </c>
      <c r="BE6" s="34" t="str">
        <f>IF(BE7="","",IF(BE7="-","【-】","【"&amp;SUBSTITUTE(TEXT(BE7,"#,##0.00"),"-","△")&amp;"】"))</f>
        <v>【66.41】</v>
      </c>
      <c r="BF6" s="35">
        <f>IF(BF7="",NA(),BF7)</f>
        <v>605.27</v>
      </c>
      <c r="BG6" s="35">
        <f t="shared" ref="BG6:BO6" si="7">IF(BG7="",NA(),BG7)</f>
        <v>806.11</v>
      </c>
      <c r="BH6" s="35">
        <f t="shared" si="7"/>
        <v>748.25</v>
      </c>
      <c r="BI6" s="35">
        <f t="shared" si="7"/>
        <v>702.75</v>
      </c>
      <c r="BJ6" s="35">
        <f t="shared" si="7"/>
        <v>665.45</v>
      </c>
      <c r="BK6" s="35">
        <f t="shared" si="7"/>
        <v>885.97</v>
      </c>
      <c r="BL6" s="35">
        <f t="shared" si="7"/>
        <v>854.16</v>
      </c>
      <c r="BM6" s="35">
        <f t="shared" si="7"/>
        <v>848.31</v>
      </c>
      <c r="BN6" s="35">
        <f t="shared" si="7"/>
        <v>774.99</v>
      </c>
      <c r="BO6" s="35">
        <f t="shared" si="7"/>
        <v>799.41</v>
      </c>
      <c r="BP6" s="34" t="str">
        <f>IF(BP7="","",IF(BP7="-","【-】","【"&amp;SUBSTITUTE(TEXT(BP7,"#,##0.00"),"-","△")&amp;"】"))</f>
        <v>【707.33】</v>
      </c>
      <c r="BQ6" s="35">
        <f>IF(BQ7="",NA(),BQ7)</f>
        <v>93.46</v>
      </c>
      <c r="BR6" s="35">
        <f t="shared" ref="BR6:BZ6" si="8">IF(BR7="",NA(),BR7)</f>
        <v>86.52</v>
      </c>
      <c r="BS6" s="35">
        <f t="shared" si="8"/>
        <v>87.99</v>
      </c>
      <c r="BT6" s="35">
        <f t="shared" si="8"/>
        <v>96.33</v>
      </c>
      <c r="BU6" s="35">
        <f t="shared" si="8"/>
        <v>100</v>
      </c>
      <c r="BV6" s="35">
        <f t="shared" si="8"/>
        <v>89.94</v>
      </c>
      <c r="BW6" s="35">
        <f t="shared" si="8"/>
        <v>93.13</v>
      </c>
      <c r="BX6" s="35">
        <f t="shared" si="8"/>
        <v>94.38</v>
      </c>
      <c r="BY6" s="35">
        <f t="shared" si="8"/>
        <v>96.57</v>
      </c>
      <c r="BZ6" s="35">
        <f t="shared" si="8"/>
        <v>96.54</v>
      </c>
      <c r="CA6" s="34" t="str">
        <f>IF(CA7="","",IF(CA7="-","【-】","【"&amp;SUBSTITUTE(TEXT(CA7,"#,##0.00"),"-","△")&amp;"】"))</f>
        <v>【101.26】</v>
      </c>
      <c r="CB6" s="35">
        <f>IF(CB7="",NA(),CB7)</f>
        <v>164.62</v>
      </c>
      <c r="CC6" s="35">
        <f t="shared" ref="CC6:CK6" si="9">IF(CC7="",NA(),CC7)</f>
        <v>178.48</v>
      </c>
      <c r="CD6" s="35">
        <f t="shared" si="9"/>
        <v>175.86</v>
      </c>
      <c r="CE6" s="35">
        <f t="shared" si="9"/>
        <v>160.94</v>
      </c>
      <c r="CF6" s="35">
        <f t="shared" si="9"/>
        <v>155.16999999999999</v>
      </c>
      <c r="CG6" s="35">
        <f t="shared" si="9"/>
        <v>168.57</v>
      </c>
      <c r="CH6" s="35">
        <f t="shared" si="9"/>
        <v>167.97</v>
      </c>
      <c r="CI6" s="35">
        <f t="shared" si="9"/>
        <v>165.45</v>
      </c>
      <c r="CJ6" s="35">
        <f t="shared" si="9"/>
        <v>161.54</v>
      </c>
      <c r="CK6" s="35">
        <f t="shared" si="9"/>
        <v>162.81</v>
      </c>
      <c r="CL6" s="34" t="str">
        <f>IF(CL7="","",IF(CL7="-","【-】","【"&amp;SUBSTITUTE(TEXT(CL7,"#,##0.00"),"-","△")&amp;"】"))</f>
        <v>【136.39】</v>
      </c>
      <c r="CM6" s="35">
        <f>IF(CM7="",NA(),CM7)</f>
        <v>62.77</v>
      </c>
      <c r="CN6" s="35">
        <f t="shared" ref="CN6:CV6" si="10">IF(CN7="",NA(),CN7)</f>
        <v>60.75</v>
      </c>
      <c r="CO6" s="35">
        <f t="shared" si="10"/>
        <v>55.33</v>
      </c>
      <c r="CP6" s="35">
        <f t="shared" si="10"/>
        <v>53.94</v>
      </c>
      <c r="CQ6" s="35">
        <f t="shared" si="10"/>
        <v>57.98</v>
      </c>
      <c r="CR6" s="35">
        <f t="shared" si="10"/>
        <v>64.12</v>
      </c>
      <c r="CS6" s="35">
        <f t="shared" si="10"/>
        <v>64.87</v>
      </c>
      <c r="CT6" s="35">
        <f t="shared" si="10"/>
        <v>65.62</v>
      </c>
      <c r="CU6" s="35">
        <f t="shared" si="10"/>
        <v>64.67</v>
      </c>
      <c r="CV6" s="35">
        <f t="shared" si="10"/>
        <v>64.959999999999994</v>
      </c>
      <c r="CW6" s="34" t="str">
        <f>IF(CW7="","",IF(CW7="-","【-】","【"&amp;SUBSTITUTE(TEXT(CW7,"#,##0.00"),"-","△")&amp;"】"))</f>
        <v>【60.13】</v>
      </c>
      <c r="CX6" s="35">
        <f>IF(CX7="",NA(),CX7)</f>
        <v>92.33</v>
      </c>
      <c r="CY6" s="35">
        <f t="shared" ref="CY6:DG6" si="11">IF(CY7="",NA(),CY7)</f>
        <v>92.78</v>
      </c>
      <c r="CZ6" s="35">
        <f t="shared" si="11"/>
        <v>93.32</v>
      </c>
      <c r="DA6" s="35">
        <f t="shared" si="11"/>
        <v>93.62</v>
      </c>
      <c r="DB6" s="35">
        <f t="shared" si="11"/>
        <v>93.9</v>
      </c>
      <c r="DC6" s="35">
        <f t="shared" si="11"/>
        <v>90.91</v>
      </c>
      <c r="DD6" s="35">
        <f t="shared" si="11"/>
        <v>91.11</v>
      </c>
      <c r="DE6" s="35">
        <f t="shared" si="11"/>
        <v>91.44</v>
      </c>
      <c r="DF6" s="35">
        <f t="shared" si="11"/>
        <v>91.76</v>
      </c>
      <c r="DG6" s="35">
        <f t="shared" si="11"/>
        <v>92.3</v>
      </c>
      <c r="DH6" s="34" t="str">
        <f>IF(DH7="","",IF(DH7="-","【-】","【"&amp;SUBSTITUTE(TEXT(DH7,"#,##0.00"),"-","△")&amp;"】"))</f>
        <v>【95.06】</v>
      </c>
      <c r="DI6" s="35">
        <f>IF(DI7="",NA(),DI7)</f>
        <v>3.61</v>
      </c>
      <c r="DJ6" s="35">
        <f t="shared" ref="DJ6:DR6" si="12">IF(DJ7="",NA(),DJ7)</f>
        <v>8.59</v>
      </c>
      <c r="DK6" s="35">
        <f t="shared" si="12"/>
        <v>11.38</v>
      </c>
      <c r="DL6" s="35">
        <f t="shared" si="12"/>
        <v>14.11</v>
      </c>
      <c r="DM6" s="35">
        <f t="shared" si="12"/>
        <v>15.69</v>
      </c>
      <c r="DN6" s="35">
        <f t="shared" si="12"/>
        <v>12.9</v>
      </c>
      <c r="DO6" s="35">
        <f t="shared" si="12"/>
        <v>25.52</v>
      </c>
      <c r="DP6" s="35">
        <f t="shared" si="12"/>
        <v>25.89</v>
      </c>
      <c r="DQ6" s="35">
        <f t="shared" si="12"/>
        <v>26.63</v>
      </c>
      <c r="DR6" s="35">
        <f t="shared" si="12"/>
        <v>25.61</v>
      </c>
      <c r="DS6" s="34" t="str">
        <f>IF(DS7="","",IF(DS7="-","【-】","【"&amp;SUBSTITUTE(TEXT(DS7,"#,##0.00"),"-","△")&amp;"】"))</f>
        <v>【38.13】</v>
      </c>
      <c r="DT6" s="35">
        <f>IF(DT7="",NA(),DT7)</f>
        <v>0.03</v>
      </c>
      <c r="DU6" s="35">
        <f t="shared" ref="DU6:EC6" si="13">IF(DU7="",NA(),DU7)</f>
        <v>0.03</v>
      </c>
      <c r="DV6" s="35">
        <f t="shared" si="13"/>
        <v>0.04</v>
      </c>
      <c r="DW6" s="35">
        <f t="shared" si="13"/>
        <v>0.04</v>
      </c>
      <c r="DX6" s="35">
        <f t="shared" si="13"/>
        <v>0.04</v>
      </c>
      <c r="DY6" s="35">
        <f t="shared" si="13"/>
        <v>0.71</v>
      </c>
      <c r="DZ6" s="35">
        <f t="shared" si="13"/>
        <v>0.76</v>
      </c>
      <c r="EA6" s="35">
        <f t="shared" si="13"/>
        <v>0.71</v>
      </c>
      <c r="EB6" s="35">
        <f t="shared" si="13"/>
        <v>0.95</v>
      </c>
      <c r="EC6" s="35">
        <f t="shared" si="13"/>
        <v>1.07</v>
      </c>
      <c r="ED6" s="34" t="str">
        <f>IF(ED7="","",IF(ED7="-","【-】","【"&amp;SUBSTITUTE(TEXT(ED7,"#,##0.00"),"-","△")&amp;"】"))</f>
        <v>【5.37】</v>
      </c>
      <c r="EE6" s="35">
        <f>IF(EE7="",NA(),EE7)</f>
        <v>0.43</v>
      </c>
      <c r="EF6" s="35">
        <f t="shared" ref="EF6:EN6" si="14">IF(EF7="",NA(),EF7)</f>
        <v>0.43</v>
      </c>
      <c r="EG6" s="35">
        <f t="shared" si="14"/>
        <v>0.38</v>
      </c>
      <c r="EH6" s="35">
        <f t="shared" si="14"/>
        <v>0.51</v>
      </c>
      <c r="EI6" s="35">
        <f t="shared" si="14"/>
        <v>0.38</v>
      </c>
      <c r="EJ6" s="35">
        <f t="shared" si="14"/>
        <v>7.0000000000000007E-2</v>
      </c>
      <c r="EK6" s="35">
        <f t="shared" si="14"/>
        <v>0.1</v>
      </c>
      <c r="EL6" s="35">
        <f t="shared" si="14"/>
        <v>0.27</v>
      </c>
      <c r="EM6" s="35">
        <f t="shared" si="14"/>
        <v>0.17</v>
      </c>
      <c r="EN6" s="35">
        <f t="shared" si="14"/>
        <v>0.13</v>
      </c>
      <c r="EO6" s="34" t="str">
        <f>IF(EO7="","",IF(EO7="-","【-】","【"&amp;SUBSTITUTE(TEXT(EO7,"#,##0.00"),"-","△")&amp;"】"))</f>
        <v>【0.23】</v>
      </c>
    </row>
    <row r="7" spans="1:148" s="36" customFormat="1">
      <c r="A7" s="28"/>
      <c r="B7" s="37">
        <v>2017</v>
      </c>
      <c r="C7" s="37">
        <v>162116</v>
      </c>
      <c r="D7" s="37">
        <v>46</v>
      </c>
      <c r="E7" s="37">
        <v>17</v>
      </c>
      <c r="F7" s="37">
        <v>1</v>
      </c>
      <c r="G7" s="37">
        <v>0</v>
      </c>
      <c r="H7" s="37" t="s">
        <v>108</v>
      </c>
      <c r="I7" s="37" t="s">
        <v>109</v>
      </c>
      <c r="J7" s="37" t="s">
        <v>110</v>
      </c>
      <c r="K7" s="37" t="s">
        <v>111</v>
      </c>
      <c r="L7" s="37" t="s">
        <v>112</v>
      </c>
      <c r="M7" s="37" t="s">
        <v>113</v>
      </c>
      <c r="N7" s="38" t="s">
        <v>114</v>
      </c>
      <c r="O7" s="38">
        <v>47.35</v>
      </c>
      <c r="P7" s="38">
        <v>69.77</v>
      </c>
      <c r="Q7" s="38">
        <v>68.33</v>
      </c>
      <c r="R7" s="38">
        <v>3132</v>
      </c>
      <c r="S7" s="38">
        <v>93572</v>
      </c>
      <c r="T7" s="38">
        <v>109.43</v>
      </c>
      <c r="U7" s="38">
        <v>855.09</v>
      </c>
      <c r="V7" s="38">
        <v>65127</v>
      </c>
      <c r="W7" s="38">
        <v>16.48</v>
      </c>
      <c r="X7" s="38">
        <v>3951.88</v>
      </c>
      <c r="Y7" s="38">
        <v>96.67</v>
      </c>
      <c r="Z7" s="38">
        <v>103.95</v>
      </c>
      <c r="AA7" s="38">
        <v>102.82</v>
      </c>
      <c r="AB7" s="38">
        <v>104.21</v>
      </c>
      <c r="AC7" s="38">
        <v>103.83</v>
      </c>
      <c r="AD7" s="38">
        <v>105.34</v>
      </c>
      <c r="AE7" s="38">
        <v>108.77</v>
      </c>
      <c r="AF7" s="38">
        <v>109.48</v>
      </c>
      <c r="AG7" s="38">
        <v>109.27</v>
      </c>
      <c r="AH7" s="38">
        <v>108.03</v>
      </c>
      <c r="AI7" s="38">
        <v>108.8</v>
      </c>
      <c r="AJ7" s="38">
        <v>0</v>
      </c>
      <c r="AK7" s="38">
        <v>0</v>
      </c>
      <c r="AL7" s="38">
        <v>0</v>
      </c>
      <c r="AM7" s="38">
        <v>0</v>
      </c>
      <c r="AN7" s="38">
        <v>0</v>
      </c>
      <c r="AO7" s="38">
        <v>24.99</v>
      </c>
      <c r="AP7" s="38">
        <v>21.47</v>
      </c>
      <c r="AQ7" s="38">
        <v>16.34</v>
      </c>
      <c r="AR7" s="38">
        <v>15.65</v>
      </c>
      <c r="AS7" s="38">
        <v>13.55</v>
      </c>
      <c r="AT7" s="38">
        <v>4.2699999999999996</v>
      </c>
      <c r="AU7" s="38">
        <v>263.08</v>
      </c>
      <c r="AV7" s="38">
        <v>57.84</v>
      </c>
      <c r="AW7" s="38">
        <v>57.14</v>
      </c>
      <c r="AX7" s="38">
        <v>51.05</v>
      </c>
      <c r="AY7" s="38">
        <v>69.930000000000007</v>
      </c>
      <c r="AZ7" s="38">
        <v>316.92</v>
      </c>
      <c r="BA7" s="38">
        <v>79.239999999999995</v>
      </c>
      <c r="BB7" s="38">
        <v>78.930000000000007</v>
      </c>
      <c r="BC7" s="38">
        <v>77.94</v>
      </c>
      <c r="BD7" s="38">
        <v>78.45</v>
      </c>
      <c r="BE7" s="38">
        <v>66.41</v>
      </c>
      <c r="BF7" s="38">
        <v>605.27</v>
      </c>
      <c r="BG7" s="38">
        <v>806.11</v>
      </c>
      <c r="BH7" s="38">
        <v>748.25</v>
      </c>
      <c r="BI7" s="38">
        <v>702.75</v>
      </c>
      <c r="BJ7" s="38">
        <v>665.45</v>
      </c>
      <c r="BK7" s="38">
        <v>885.97</v>
      </c>
      <c r="BL7" s="38">
        <v>854.16</v>
      </c>
      <c r="BM7" s="38">
        <v>848.31</v>
      </c>
      <c r="BN7" s="38">
        <v>774.99</v>
      </c>
      <c r="BO7" s="38">
        <v>799.41</v>
      </c>
      <c r="BP7" s="38">
        <v>707.33</v>
      </c>
      <c r="BQ7" s="38">
        <v>93.46</v>
      </c>
      <c r="BR7" s="38">
        <v>86.52</v>
      </c>
      <c r="BS7" s="38">
        <v>87.99</v>
      </c>
      <c r="BT7" s="38">
        <v>96.33</v>
      </c>
      <c r="BU7" s="38">
        <v>100</v>
      </c>
      <c r="BV7" s="38">
        <v>89.94</v>
      </c>
      <c r="BW7" s="38">
        <v>93.13</v>
      </c>
      <c r="BX7" s="38">
        <v>94.38</v>
      </c>
      <c r="BY7" s="38">
        <v>96.57</v>
      </c>
      <c r="BZ7" s="38">
        <v>96.54</v>
      </c>
      <c r="CA7" s="38">
        <v>101.26</v>
      </c>
      <c r="CB7" s="38">
        <v>164.62</v>
      </c>
      <c r="CC7" s="38">
        <v>178.48</v>
      </c>
      <c r="CD7" s="38">
        <v>175.86</v>
      </c>
      <c r="CE7" s="38">
        <v>160.94</v>
      </c>
      <c r="CF7" s="38">
        <v>155.16999999999999</v>
      </c>
      <c r="CG7" s="38">
        <v>168.57</v>
      </c>
      <c r="CH7" s="38">
        <v>167.97</v>
      </c>
      <c r="CI7" s="38">
        <v>165.45</v>
      </c>
      <c r="CJ7" s="38">
        <v>161.54</v>
      </c>
      <c r="CK7" s="38">
        <v>162.81</v>
      </c>
      <c r="CL7" s="38">
        <v>136.38999999999999</v>
      </c>
      <c r="CM7" s="38">
        <v>62.77</v>
      </c>
      <c r="CN7" s="38">
        <v>60.75</v>
      </c>
      <c r="CO7" s="38">
        <v>55.33</v>
      </c>
      <c r="CP7" s="38">
        <v>53.94</v>
      </c>
      <c r="CQ7" s="38">
        <v>57.98</v>
      </c>
      <c r="CR7" s="38">
        <v>64.12</v>
      </c>
      <c r="CS7" s="38">
        <v>64.87</v>
      </c>
      <c r="CT7" s="38">
        <v>65.62</v>
      </c>
      <c r="CU7" s="38">
        <v>64.67</v>
      </c>
      <c r="CV7" s="38">
        <v>64.959999999999994</v>
      </c>
      <c r="CW7" s="38">
        <v>60.13</v>
      </c>
      <c r="CX7" s="38">
        <v>92.33</v>
      </c>
      <c r="CY7" s="38">
        <v>92.78</v>
      </c>
      <c r="CZ7" s="38">
        <v>93.32</v>
      </c>
      <c r="DA7" s="38">
        <v>93.62</v>
      </c>
      <c r="DB7" s="38">
        <v>93.9</v>
      </c>
      <c r="DC7" s="38">
        <v>90.91</v>
      </c>
      <c r="DD7" s="38">
        <v>91.11</v>
      </c>
      <c r="DE7" s="38">
        <v>91.44</v>
      </c>
      <c r="DF7" s="38">
        <v>91.76</v>
      </c>
      <c r="DG7" s="38">
        <v>92.3</v>
      </c>
      <c r="DH7" s="38">
        <v>95.06</v>
      </c>
      <c r="DI7" s="38">
        <v>3.61</v>
      </c>
      <c r="DJ7" s="38">
        <v>8.59</v>
      </c>
      <c r="DK7" s="38">
        <v>11.38</v>
      </c>
      <c r="DL7" s="38">
        <v>14.11</v>
      </c>
      <c r="DM7" s="38">
        <v>15.69</v>
      </c>
      <c r="DN7" s="38">
        <v>12.9</v>
      </c>
      <c r="DO7" s="38">
        <v>25.52</v>
      </c>
      <c r="DP7" s="38">
        <v>25.89</v>
      </c>
      <c r="DQ7" s="38">
        <v>26.63</v>
      </c>
      <c r="DR7" s="38">
        <v>25.61</v>
      </c>
      <c r="DS7" s="38">
        <v>38.130000000000003</v>
      </c>
      <c r="DT7" s="38">
        <v>0.03</v>
      </c>
      <c r="DU7" s="38">
        <v>0.03</v>
      </c>
      <c r="DV7" s="38">
        <v>0.04</v>
      </c>
      <c r="DW7" s="38">
        <v>0.04</v>
      </c>
      <c r="DX7" s="38">
        <v>0.04</v>
      </c>
      <c r="DY7" s="38">
        <v>0.71</v>
      </c>
      <c r="DZ7" s="38">
        <v>0.76</v>
      </c>
      <c r="EA7" s="38">
        <v>0.71</v>
      </c>
      <c r="EB7" s="38">
        <v>0.95</v>
      </c>
      <c r="EC7" s="38">
        <v>1.07</v>
      </c>
      <c r="ED7" s="38">
        <v>5.37</v>
      </c>
      <c r="EE7" s="38">
        <v>0.43</v>
      </c>
      <c r="EF7" s="38">
        <v>0.43</v>
      </c>
      <c r="EG7" s="38">
        <v>0.38</v>
      </c>
      <c r="EH7" s="38">
        <v>0.51</v>
      </c>
      <c r="EI7" s="38">
        <v>0.38</v>
      </c>
      <c r="EJ7" s="38">
        <v>7.0000000000000007E-2</v>
      </c>
      <c r="EK7" s="38">
        <v>0.1</v>
      </c>
      <c r="EL7" s="38">
        <v>0.27</v>
      </c>
      <c r="EM7" s="38">
        <v>0.17</v>
      </c>
      <c r="EN7" s="38">
        <v>0.13</v>
      </c>
      <c r="EO7" s="38">
        <v>0.23</v>
      </c>
    </row>
    <row r="8" spans="1:148">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c r="A9" s="40"/>
      <c r="B9" s="40" t="s">
        <v>115</v>
      </c>
      <c r="C9" s="40" t="s">
        <v>116</v>
      </c>
      <c r="D9" s="40" t="s">
        <v>117</v>
      </c>
      <c r="E9" s="40" t="s">
        <v>118</v>
      </c>
      <c r="F9" s="40" t="s">
        <v>119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i207008</cp:lastModifiedBy>
  <cp:lastPrinted>2019-01-25T01:15:03Z</cp:lastPrinted>
  <dcterms:created xsi:type="dcterms:W3CDTF">2018-12-03T08:48:40Z</dcterms:created>
  <dcterms:modified xsi:type="dcterms:W3CDTF">2019-02-06T23:36:56Z</dcterms:modified>
</cp:coreProperties>
</file>