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MC11hUqtlwl+TSaDU+WRKH1f/2u17EqY5/nwpphNjWLBXwgIpnkVjt4suFaQnLh6ERjIVGYsNEWmKh2E6Efptg==" workbookSaltValue="zUxFIs6az2RXPoLHMUW9fQ==" workbookSpinCount="100000" lockStructure="1"/>
  <bookViews>
    <workbookView xWindow="0" yWindow="0" windowWidth="15360" windowHeight="7635"/>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<sst xmlns="http://schemas.openxmlformats.org/spreadsheetml/2006/main" count="235" uniqueCount="123">
  <si>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</si>
  <si>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</si>
  <si>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</si>
  <si>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</si>
  <si>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</si>
  <si>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</si>
  <si>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</si>
  <si>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</si>
  <si>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</si>
  <si>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</si>
  <si>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</si>
  <si>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</si>
  <si>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</si>
  <si>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</si>
  <si>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</si>
  <si>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</si>
  <si>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</si>
  <si>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</si>
  <si>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</si>
  <si>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</si>
  <si>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</si>
  <si>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</si>
  <si>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</si>
  <si>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</si>
  <si>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</si>
  <si>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</si>
  <si>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</si>
  <si>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</si>
  <si>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</si>
  <si>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</si>
  <si>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</si>
  <si>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</si>
  <si>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</si>
  <si>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</si>
  <si>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</si>
  <si>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</si>
  <si>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</si>
  <si>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</si>
  <si>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</si>
  <si>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</si>
  <si>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</si>
  <si>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</si>
  <si>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</si>
  <si>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</si>
  <si>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</si>
  <si>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</si>
  <si>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</si>
  <si>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</si>
  <si>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</si>
  <si>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</si>
  <si>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</si>
  <si>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</si>
  <si>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</si>
  <si>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</si>
  <si>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</si>
  <si>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</si>
  <si>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</si>
  <si>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</si>
  <si>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</si>
  <si>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</si>
  <si>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</si>
  <si>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</si>
  <si>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</si>
  <si>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</si>
  <si>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</si>
  <si>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</si>
  <si>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</si>
  <si>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</si>
  <si>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</si>
  <si>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</si>
  <si>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</si>
  <si>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</si>
  <si>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</si>
  <si>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</si>
  <si>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</si>
  <si>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</si>
  <si>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</si>
  <si>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</si>
  <si>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</si>
  <si>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</si>
  <si>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</si>
  <si>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</si>
  <si>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</si>
  <si>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</si>
  <si>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</si>
  <si>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</si>
  <si>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</si>
  <si>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</si>
  <si>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</si>
  <si>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</si>
  <si>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</si>
  <si>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</si>
  <si>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</si>
  <si>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</si>
  <si>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</si>
  <si>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</si>
  <si>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</si>
  <si>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</si>
  <si>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</si>
  <si>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</si>
  <si>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</si>
  <si>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</si>
  <si>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</si>
  <si>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</si>
  <si>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</si>
  <si>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</si>
  <si>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</si>
  <si>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</si>
  <si>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</si>
  <si>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</si>
  <si>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</si>
  <si>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</si>
  <si>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</si>
  <si>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</si>
  <si>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</si>
  <si>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</si>
  <si>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</si>
  <si>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</si>
  <si>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</si>
  <si>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</si>
  <si>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rPh sb="72" eb="74">
      <t>カンキョ</t>
    </rPh>
    <rPh sb="74" eb="77">
      <t>ロウキュウカ</t>
    </rPh>
    <rPh sb="77" eb="78">
      <t>リツ</t>
    </rPh>
    <rPh sb="79" eb="81">
      <t>タイヨウ</t>
    </rPh>
    <rPh sb="81" eb="83">
      <t>ネンスウ</t>
    </rPh>
    <rPh sb="84" eb="86">
      <t>ケイカ</t>
    </rPh>
    <rPh sb="88" eb="90">
      <t>カンキョ</t>
    </rPh>
    <rPh sb="102" eb="104">
      <t>コンゴ</t>
    </rPh>
    <rPh sb="105" eb="107">
      <t>コウシン</t>
    </rPh>
    <rPh sb="174" eb="176">
      <t>コンゴ</t>
    </rPh>
    <rPh sb="177" eb="179">
      <t>カンキョ</t>
    </rPh>
    <rPh sb="180" eb="183">
      <t>ロウキュウカ</t>
    </rPh>
    <rPh sb="184" eb="185">
      <t>アワ</t>
    </rPh>
    <rPh sb="187" eb="190">
      <t>ケイカクテキ</t>
    </rPh>
    <rPh sb="191" eb="193">
      <t>コウシン</t>
    </rPh>
    <rPh sb="194" eb="195">
      <t>オコナ</t>
    </rPh>
    <rPh sb="199" eb="201">
      <t>ヒツヨウ</t>
    </rPh>
    <phoneticPr fontId="16"/>
  </si>
  <si>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phoneticPr fontId="16"/>
  </si>
  <si>
    <t xml:space="preserve">・経常収支比率は、企業債利息の逓減により前年度よりも改善している。今後もこの傾向が続くものと思われる。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・汚水処理減価は前年度よりも改善している。今後は節水等の影響により有収水量が伸び悩む中、経費の節減に努める必要がある。
・施設利用率は前年度より上昇しているが、今後は節水等による有収水量の減少が考えられ、これを踏まえて更新投資を検討する必要がある。
・水洗化率は前年度よりも向上している。今後も接続促進に努める必要がある。
</t>
    <rPh sb="1" eb="3">
      <t>ケイジョウ</t>
    </rPh>
    <rPh sb="3" eb="5">
      <t>シュウシ</t>
    </rPh>
    <rPh sb="5" eb="7">
      <t>ヒリツ</t>
    </rPh>
    <rPh sb="9" eb="11">
      <t>キギョウ</t>
    </rPh>
    <rPh sb="11" eb="12">
      <t>サイ</t>
    </rPh>
    <rPh sb="12" eb="14">
      <t>リソク</t>
    </rPh>
    <rPh sb="15" eb="17">
      <t>テイゲン</t>
    </rPh>
    <rPh sb="20" eb="23">
      <t>ゼンネンド</t>
    </rPh>
    <rPh sb="26" eb="28">
      <t>カイゼン</t>
    </rPh>
    <rPh sb="33" eb="35">
      <t>コンゴ</t>
    </rPh>
    <rPh sb="38" eb="40">
      <t>ケイコウ</t>
    </rPh>
    <rPh sb="41" eb="42">
      <t>ツヅ</t>
    </rPh>
    <rPh sb="46" eb="47">
      <t>オモ</t>
    </rPh>
    <rPh sb="255" eb="258">
      <t>ゲスイドウ</t>
    </rPh>
    <rPh sb="258" eb="260">
      <t>ジギョウ</t>
    </rPh>
    <rPh sb="260" eb="262">
      <t>カイケイ</t>
    </rPh>
    <rPh sb="267" eb="269">
      <t>ケイヒ</t>
    </rPh>
    <rPh sb="270" eb="272">
      <t>ゲンショウ</t>
    </rPh>
    <rPh sb="279" eb="281">
      <t>イゼン</t>
    </rPh>
    <rPh sb="376" eb="378">
      <t>シセツ</t>
    </rPh>
    <rPh sb="378" eb="381">
      <t>リヨウリツ</t>
    </rPh>
    <rPh sb="382" eb="385">
      <t>ゼンネンド</t>
    </rPh>
    <rPh sb="387" eb="389">
      <t>ジョウショウ</t>
    </rPh>
    <rPh sb="395" eb="397">
      <t>コンゴ</t>
    </rPh>
    <rPh sb="398" eb="400">
      <t>セッスイ</t>
    </rPh>
    <rPh sb="400" eb="401">
      <t>トウ</t>
    </rPh>
    <rPh sb="404" eb="406">
      <t>ユウシュウ</t>
    </rPh>
    <rPh sb="406" eb="408">
      <t>スイリョウ</t>
    </rPh>
    <rPh sb="409" eb="411">
      <t>ゲンショウ</t>
    </rPh>
    <rPh sb="412" eb="413">
      <t>カンガ</t>
    </rPh>
    <rPh sb="420" eb="421">
      <t>フ</t>
    </rPh>
    <rPh sb="424" eb="426">
      <t>コウシン</t>
    </rPh>
    <rPh sb="426" eb="428">
      <t>トウシ</t>
    </rPh>
    <rPh sb="429" eb="431">
      <t>ケントウ</t>
    </rPh>
    <rPh sb="433" eb="4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</si>
</sst>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BD-4065-B637-2F829CAE3BBD}"/>
            </c:ext>
          </c:extLst>
        </c:ser>
        <c:dLbls>
          <c:showLegendKey val="0"/>
          <c:showVal val="0"/>
          <c:showCatName val="0"/>
          <c:showSerName val="0"/>
          <c:showPercent val="0"/>
          <c:showBubbleSize val="0"/>
        </c:dLbls>
        <c:gapWidth val="150"/>
        <c:axId val="43075840"/>
        <c:axId val="430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ABD-4065-B637-2F829CAE3BBD}"/>
            </c:ext>
          </c:extLst>
        </c:ser>
        <c:dLbls>
          <c:showLegendKey val="0"/>
          <c:showVal val="0"/>
          <c:showCatName val="0"/>
          <c:showSerName val="0"/>
          <c:showPercent val="0"/>
          <c:showBubbleSize val="0"/>
        </c:dLbls>
        <c:marker val="1"/>
        <c:smooth val="0"/>
        <c:axId val="43075840"/>
        <c:axId val="43090304"/>
      </c:lineChart>
      <c:dateAx>
        <c:axId val="43075840"/>
        <c:scaling>
          <c:orientation val="minMax"/>
        </c:scaling>
        <c:delete val="1"/>
        <c:axPos val="b"/>
        <c:numFmt formatCode="ge" sourceLinked="1"/>
        <c:majorTickMark val="none"/>
        <c:minorTickMark val="none"/>
        <c:tickLblPos val="none"/>
        <c:crossAx val="43090304"/>
        <c:crosses val="autoZero"/>
        <c:auto val="1"/>
        <c:lblOffset val="100"/>
        <c:baseTimeUnit val="years"/>
      </c:dateAx>
      <c:valAx>
        <c:axId val="43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109.07</c:v>
                </c:pt>
                <c:pt idx="1">
                  <c:v>105.93</c:v>
                </c:pt>
                <c:pt idx="2">
                  <c:v>114.62</c:v>
                </c:pt>
                <c:pt idx="3">
                  <c:v>116.19</c:v>
                </c:pt>
                <c:pt idx="4">
                  <c:v>117.16</c:v>
                </c:pt>
              </c:numCache>
            </c:numRef>
          </c:val>
          <c:extLst xmlns:c16r2="http://schemas.microsoft.com/office/drawing/2015/06/chart">
            <c:ext xmlns:c16="http://schemas.microsoft.com/office/drawing/2014/chart" uri="{C3380CC4-5D6E-409C-BE32-E72D297353CC}">
              <c16:uniqueId val="{00000000-7BBA-47BA-926D-EACA230E8DAE}"/>
            </c:ext>
          </c:extLst>
        </c:ser>
        <c:dLbls>
          <c:showLegendKey val="0"/>
          <c:showVal val="0"/>
          <c:showCatName val="0"/>
          <c:showSerName val="0"/>
          <c:showPercent val="0"/>
          <c:showBubbleSize val="0"/>
        </c:dLbls>
        <c:gapWidth val="150"/>
        <c:axId val="98934144"/>
        <c:axId val="461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7BBA-47BA-926D-EACA230E8DAE}"/>
            </c:ext>
          </c:extLst>
        </c:ser>
        <c:dLbls>
          <c:showLegendKey val="0"/>
          <c:showVal val="0"/>
          <c:showCatName val="0"/>
          <c:showSerName val="0"/>
          <c:showPercent val="0"/>
          <c:showBubbleSize val="0"/>
        </c:dLbls>
        <c:marker val="1"/>
        <c:smooth val="0"/>
        <c:axId val="98934144"/>
        <c:axId val="46138496"/>
      </c:lineChart>
      <c:dateAx>
        <c:axId val="98934144"/>
        <c:scaling>
          <c:orientation val="minMax"/>
        </c:scaling>
        <c:delete val="1"/>
        <c:axPos val="b"/>
        <c:numFmt formatCode="ge" sourceLinked="1"/>
        <c:majorTickMark val="none"/>
        <c:minorTickMark val="none"/>
        <c:tickLblPos val="none"/>
        <c:crossAx val="46138496"/>
        <c:crosses val="autoZero"/>
        <c:auto val="1"/>
        <c:lblOffset val="100"/>
        <c:baseTimeUnit val="years"/>
      </c:dateAx>
      <c:valAx>
        <c:axId val="461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3.13</c:v>
                </c:pt>
                <c:pt idx="1">
                  <c:v>7.47</c:v>
                </c:pt>
                <c:pt idx="2">
                  <c:v>9.85</c:v>
                </c:pt>
                <c:pt idx="3">
                  <c:v>12.23</c:v>
                </c:pt>
                <c:pt idx="4">
                  <c:v>14.5</c:v>
                </c:pt>
              </c:numCache>
            </c:numRef>
          </c:val>
          <c:extLst xmlns:c16r2="http://schemas.microsoft.com/office/drawing/2015/06/chart">
            <c:ext xmlns:c16="http://schemas.microsoft.com/office/drawing/2014/chart" uri="{C3380CC4-5D6E-409C-BE32-E72D297353CC}">
              <c16:uniqueId val="{00000000-27CC-4283-86B3-3313D11554A8}"/>
            </c:ext>
          </c:extLst>
        </c:ser>
        <c:dLbls>
          <c:showLegendKey val="0"/>
          <c:showVal val="0"/>
          <c:showCatName val="0"/>
          <c:showSerName val="0"/>
          <c:showPercent val="0"/>
          <c:showBubbleSize val="0"/>
        </c:dLbls>
        <c:gapWidth val="150"/>
        <c:axId val="46152704"/>
        <c:axId val="461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27CC-4283-86B3-3313D11554A8}"/>
            </c:ext>
          </c:extLst>
        </c:ser>
        <c:dLbls>
          <c:showLegendKey val="0"/>
          <c:showVal val="0"/>
          <c:showCatName val="0"/>
          <c:showSerName val="0"/>
          <c:showPercent val="0"/>
          <c:showBubbleSize val="0"/>
        </c:dLbls>
        <c:marker val="1"/>
        <c:smooth val="0"/>
        <c:axId val="46152704"/>
        <c:axId val="46175360"/>
      </c:lineChart>
      <c:dateAx>
        <c:axId val="46152704"/>
        <c:scaling>
          <c:orientation val="minMax"/>
        </c:scaling>
        <c:delete val="1"/>
        <c:axPos val="b"/>
        <c:numFmt formatCode="ge" sourceLinked="1"/>
        <c:majorTickMark val="none"/>
        <c:minorTickMark val="none"/>
        <c:tickLblPos val="none"/>
        <c:crossAx val="46175360"/>
        <c:crosses val="autoZero"/>
        <c:auto val="1"/>
        <c:lblOffset val="100"/>
        <c:baseTimeUnit val="years"/>
      </c:dateAx>
      <c:valAx>
        <c:axId val="46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07-46B2-B3DC-A70AF16BF9B6}"/>
            </c:ext>
          </c:extLst>
        </c:ser>
        <c:dLbls>
          <c:showLegendKey val="0"/>
          <c:showVal val="0"/>
          <c:showCatName val="0"/>
          <c:showSerName val="0"/>
          <c:showPercent val="0"/>
          <c:showBubbleSize val="0"/>
        </c:dLbls>
        <c:gapWidth val="150"/>
        <c:axId val="46194048"/>
        <c:axId val="462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1E07-46B2-B3DC-A70AF16BF9B6}"/>
            </c:ext>
          </c:extLst>
        </c:ser>
        <c:dLbls>
          <c:showLegendKey val="0"/>
          <c:showVal val="0"/>
          <c:showCatName val="0"/>
          <c:showSerName val="0"/>
          <c:showPercent val="0"/>
          <c:showBubbleSize val="0"/>
        </c:dLbls>
        <c:marker val="1"/>
        <c:smooth val="0"/>
        <c:axId val="46194048"/>
        <c:axId val="46274048"/>
      </c:lineChart>
      <c:dateAx>
        <c:axId val="46194048"/>
        <c:scaling>
          <c:orientation val="minMax"/>
        </c:scaling>
        <c:delete val="1"/>
        <c:axPos val="b"/>
        <c:numFmt formatCode="ge" sourceLinked="1"/>
        <c:majorTickMark val="none"/>
        <c:minorTickMark val="none"/>
        <c:tickLblPos val="none"/>
        <c:crossAx val="46274048"/>
        <c:crosses val="autoZero"/>
        <c:auto val="1"/>
        <c:lblOffset val="100"/>
        <c:baseTimeUnit val="years"/>
      </c:dateAx>
      <c:valAx>
        <c:axId val="46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94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23-4DB8-8413-6173B3A27445}"/>
            </c:ext>
          </c:extLst>
        </c:ser>
        <c:dLbls>
          <c:showLegendKey val="0"/>
          <c:showVal val="0"/>
          <c:showCatName val="0"/>
          <c:showSerName val="0"/>
          <c:showPercent val="0"/>
          <c:showBubbleSize val="0"/>
        </c:dLbls>
        <c:gapWidth val="150"/>
        <c:axId val="46331776"/>
        <c:axId val="463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AF23-4DB8-8413-6173B3A27445}"/>
            </c:ext>
          </c:extLst>
        </c:ser>
        <c:dLbls>
          <c:showLegendKey val="0"/>
          <c:showVal val="0"/>
          <c:showCatName val="0"/>
          <c:showSerName val="0"/>
          <c:showPercent val="0"/>
          <c:showBubbleSize val="0"/>
        </c:dLbls>
        <c:marker val="1"/>
        <c:smooth val="0"/>
        <c:axId val="46331776"/>
        <c:axId val="46333952"/>
      </c:lineChart>
      <c:dateAx>
        <c:axId val="46331776"/>
        <c:scaling>
          <c:orientation val="minMax"/>
        </c:scaling>
        <c:delete val="1"/>
        <c:axPos val="b"/>
        <c:numFmt formatCode="ge" sourceLinked="1"/>
        <c:majorTickMark val="none"/>
        <c:minorTickMark val="none"/>
        <c:tickLblPos val="none"/>
        <c:crossAx val="46333952"/>
        <c:crosses val="autoZero"/>
        <c:auto val="1"/>
        <c:lblOffset val="100"/>
        <c:baseTimeUnit val="years"/>
      </c:dateAx>
      <c:valAx>
        <c:axId val="463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442.11</c:v>
                </c:pt>
                <c:pt idx="1">
                  <c:v>10.59</c:v>
                </c:pt>
                <c:pt idx="2">
                  <c:v>51.36</c:v>
                </c:pt>
                <c:pt idx="3">
                  <c:v>57.39</c:v>
                </c:pt>
                <c:pt idx="4">
                  <c:v>63.57</c:v>
                </c:pt>
              </c:numCache>
            </c:numRef>
          </c:val>
          <c:extLst xmlns:c16r2="http://schemas.microsoft.com/office/drawing/2015/06/chart">
            <c:ext xmlns:c16="http://schemas.microsoft.com/office/drawing/2014/chart" uri="{C3380CC4-5D6E-409C-BE32-E72D297353CC}">
              <c16:uniqueId val="{00000000-B0CA-48D9-ACBA-25F039FE9173}"/>
            </c:ext>
          </c:extLst>
        </c:ser>
        <c:dLbls>
          <c:showLegendKey val="0"/>
          <c:showVal val="0"/>
          <c:showCatName val="0"/>
          <c:showSerName val="0"/>
          <c:showPercent val="0"/>
          <c:showBubbleSize val="0"/>
        </c:dLbls>
        <c:gapWidth val="150"/>
        <c:axId val="46377600"/>
        <c:axId val="463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B0CA-48D9-ACBA-25F039FE9173}"/>
            </c:ext>
          </c:extLst>
        </c:ser>
        <c:dLbls>
          <c:showLegendKey val="0"/>
          <c:showVal val="0"/>
          <c:showCatName val="0"/>
          <c:showSerName val="0"/>
          <c:showPercent val="0"/>
          <c:showBubbleSize val="0"/>
        </c:dLbls>
        <c:marker val="1"/>
        <c:smooth val="0"/>
        <c:axId val="46377600"/>
        <c:axId val="46383872"/>
      </c:lineChart>
      <c:dateAx>
        <c:axId val="46377600"/>
        <c:scaling>
          <c:orientation val="minMax"/>
        </c:scaling>
        <c:delete val="1"/>
        <c:axPos val="b"/>
        <c:numFmt formatCode="ge" sourceLinked="1"/>
        <c:majorTickMark val="none"/>
        <c:minorTickMark val="none"/>
        <c:tickLblPos val="none"/>
        <c:crossAx val="46383872"/>
        <c:crosses val="autoZero"/>
        <c:auto val="1"/>
        <c:lblOffset val="100"/>
        <c:baseTimeUnit val="years"/>
      </c:dateAx>
      <c:valAx>
        <c:axId val="463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1344.98</c:v>
                </c:pt>
                <c:pt idx="1">
                  <c:v>1531.47</c:v>
                </c:pt>
                <c:pt idx="2">
                  <c:v>1457.24</c:v>
                </c:pt>
                <c:pt idx="3">
                  <c:v>1350.49</c:v>
                </c:pt>
                <c:pt idx="4">
                  <c:v>1248.3599999999999</c:v>
                </c:pt>
              </c:numCache>
            </c:numRef>
          </c:val>
          <c:extLst xmlns:c16r2="http://schemas.microsoft.com/office/drawing/2015/06/chart">
            <c:ext xmlns:c16="http://schemas.microsoft.com/office/drawing/2014/chart" uri="{C3380CC4-5D6E-409C-BE32-E72D297353CC}">
              <c16:uniqueId val="{00000000-5D33-4BFE-82D3-9BD7AD396110}"/>
            </c:ext>
          </c:extLst>
        </c:ser>
        <c:dLbls>
          <c:showLegendKey val="0"/>
          <c:showVal val="0"/>
          <c:showCatName val="0"/>
          <c:showSerName val="0"/>
          <c:showPercent val="0"/>
          <c:showBubbleSize val="0"/>
        </c:dLbls>
        <c:gapWidth val="150"/>
        <c:axId val="46480384"/>
        <c:axId val="464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D33-4BFE-82D3-9BD7AD396110}"/>
            </c:ext>
          </c:extLst>
        </c:ser>
        <c:dLbls>
          <c:showLegendKey val="0"/>
          <c:showVal val="0"/>
          <c:showCatName val="0"/>
          <c:showSerName val="0"/>
          <c:showPercent val="0"/>
          <c:showBubbleSize val="0"/>
        </c:dLbls>
        <c:marker val="1"/>
        <c:smooth val="0"/>
        <c:axId val="46480384"/>
        <c:axId val="46482560"/>
      </c:lineChart>
      <c:dateAx>
        <c:axId val="46480384"/>
        <c:scaling>
          <c:orientation val="minMax"/>
        </c:scaling>
        <c:delete val="1"/>
        <c:axPos val="b"/>
        <c:numFmt formatCode="ge" sourceLinked="1"/>
        <c:majorTickMark val="none"/>
        <c:minorTickMark val="none"/>
        <c:tickLblPos val="none"/>
        <c:crossAx val="46482560"/>
        <c:crosses val="autoZero"/>
        <c:auto val="1"/>
        <c:lblOffset val="100"/>
        <c:baseTimeUnit val="years"/>
      </c:dateAx>
      <c:valAx>
        <c:axId val="464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85.77</c:v>
                </c:pt>
                <c:pt idx="1">
                  <c:v>73.86</c:v>
                </c:pt>
                <c:pt idx="2">
                  <c:v>76.209999999999994</c:v>
                </c:pt>
                <c:pt idx="3">
                  <c:v>89.49</c:v>
                </c:pt>
                <c:pt idx="4">
                  <c:v>100</c:v>
                </c:pt>
              </c:numCache>
            </c:numRef>
          </c:val>
          <c:extLst xmlns:c16r2="http://schemas.microsoft.com/office/drawing/2015/06/chart">
            <c:ext xmlns:c16="http://schemas.microsoft.com/office/drawing/2014/chart" uri="{C3380CC4-5D6E-409C-BE32-E72D297353CC}">
              <c16:uniqueId val="{00000000-557A-4683-B27C-1FCD69D4C1BB}"/>
            </c:ext>
          </c:extLst>
        </c:ser>
        <c:dLbls>
          <c:showLegendKey val="0"/>
          <c:showVal val="0"/>
          <c:showCatName val="0"/>
          <c:showSerName val="0"/>
          <c:showPercent val="0"/>
          <c:showBubbleSize val="0"/>
        </c:dLbls>
        <c:gapWidth val="150"/>
        <c:axId val="46497152"/>
        <c:axId val="465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57A-4683-B27C-1FCD69D4C1BB}"/>
            </c:ext>
          </c:extLst>
        </c:ser>
        <c:dLbls>
          <c:showLegendKey val="0"/>
          <c:showVal val="0"/>
          <c:showCatName val="0"/>
          <c:showSerName val="0"/>
          <c:showPercent val="0"/>
          <c:showBubbleSize val="0"/>
        </c:dLbls>
        <c:marker val="1"/>
        <c:smooth val="0"/>
        <c:axId val="46497152"/>
        <c:axId val="46532096"/>
      </c:lineChart>
      <c:dateAx>
        <c:axId val="46497152"/>
        <c:scaling>
          <c:orientation val="minMax"/>
        </c:scaling>
        <c:delete val="1"/>
        <c:axPos val="b"/>
        <c:numFmt formatCode="ge" sourceLinked="1"/>
        <c:majorTickMark val="none"/>
        <c:minorTickMark val="none"/>
        <c:tickLblPos val="none"/>
        <c:crossAx val="46532096"/>
        <c:crosses val="autoZero"/>
        <c:auto val="1"/>
        <c:lblOffset val="100"/>
        <c:baseTimeUnit val="years"/>
      </c:dateAx>
      <c:valAx>
        <c:axId val="46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177.59</c:v>
                </c:pt>
                <c:pt idx="1">
                  <c:v>206.39</c:v>
                </c:pt>
                <c:pt idx="2">
                  <c:v>199.95</c:v>
                </c:pt>
                <c:pt idx="3">
                  <c:v>170.41</c:v>
                </c:pt>
                <c:pt idx="4">
                  <c:v>152.57</c:v>
                </c:pt>
              </c:numCache>
            </c:numRef>
          </c:val>
          <c:extLst xmlns:c16r2="http://schemas.microsoft.com/office/drawing/2015/06/chart">
            <c:ext xmlns:c16="http://schemas.microsoft.com/office/drawing/2014/chart" uri="{C3380CC4-5D6E-409C-BE32-E72D297353CC}">
              <c16:uniqueId val="{00000000-72B0-4C34-A6BB-D4766735BE34}"/>
            </c:ext>
          </c:extLst>
        </c:ser>
        <c:dLbls>
          <c:showLegendKey val="0"/>
          <c:showVal val="0"/>
          <c:showCatName val="0"/>
          <c:showSerName val="0"/>
          <c:showPercent val="0"/>
          <c:showBubbleSize val="0"/>
        </c:dLbls>
        <c:gapWidth val="150"/>
        <c:axId val="46552576"/>
        <c:axId val="465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2B0-4C34-A6BB-D4766735BE34}"/>
            </c:ext>
          </c:extLst>
        </c:ser>
        <c:dLbls>
          <c:showLegendKey val="0"/>
          <c:showVal val="0"/>
          <c:showCatName val="0"/>
          <c:showSerName val="0"/>
          <c:showPercent val="0"/>
          <c:showBubbleSize val="0"/>
        </c:dLbls>
        <c:marker val="1"/>
        <c:smooth val="0"/>
        <c:axId val="46552576"/>
        <c:axId val="46554496"/>
      </c:lineChart>
      <c:dateAx>
        <c:axId val="46552576"/>
        <c:scaling>
          <c:orientation val="minMax"/>
        </c:scaling>
        <c:delete val="1"/>
        <c:axPos val="b"/>
        <c:numFmt formatCode="ge" sourceLinked="1"/>
        <c:majorTickMark val="none"/>
        <c:minorTickMark val="none"/>
        <c:tickLblPos val="none"/>
        <c:crossAx val="46554496"/>
        <c:crosses val="autoZero"/>
        <c:auto val="1"/>
        <c:lblOffset val="100"/>
        <c:baseTimeUnit val="years"/>
      </c:dateAx>
      <c:valAx>
        <c:axId val="46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62.63</c:v>
                </c:pt>
                <c:pt idx="1">
                  <c:v>61.75</c:v>
                </c:pt>
                <c:pt idx="2">
                  <c:v>68.63</c:v>
                </c:pt>
                <c:pt idx="3">
                  <c:v>66</c:v>
                </c:pt>
                <c:pt idx="4">
                  <c:v>71.5</c:v>
                </c:pt>
              </c:numCache>
            </c:numRef>
          </c:val>
          <c:extLst xmlns:c16r2="http://schemas.microsoft.com/office/drawing/2015/06/chart">
            <c:ext xmlns:c16="http://schemas.microsoft.com/office/drawing/2014/chart" uri="{C3380CC4-5D6E-409C-BE32-E72D297353CC}">
              <c16:uniqueId val="{00000000-4401-4B21-9C18-1C6FABB6618F}"/>
            </c:ext>
          </c:extLst>
        </c:ser>
        <c:dLbls>
          <c:showLegendKey val="0"/>
          <c:showVal val="0"/>
          <c:showCatName val="0"/>
          <c:showSerName val="0"/>
          <c:showPercent val="0"/>
          <c:showBubbleSize val="0"/>
        </c:dLbls>
        <c:gapWidth val="150"/>
        <c:axId val="46593920"/>
        <c:axId val="466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4401-4B21-9C18-1C6FABB6618F}"/>
            </c:ext>
          </c:extLst>
        </c:ser>
        <c:dLbls>
          <c:showLegendKey val="0"/>
          <c:showVal val="0"/>
          <c:showCatName val="0"/>
          <c:showSerName val="0"/>
          <c:showPercent val="0"/>
          <c:showBubbleSize val="0"/>
        </c:dLbls>
        <c:marker val="1"/>
        <c:smooth val="0"/>
        <c:axId val="46593920"/>
        <c:axId val="46604288"/>
      </c:lineChart>
      <c:dateAx>
        <c:axId val="46593920"/>
        <c:scaling>
          <c:orientation val="minMax"/>
        </c:scaling>
        <c:delete val="1"/>
        <c:axPos val="b"/>
        <c:numFmt formatCode="ge" sourceLinked="1"/>
        <c:majorTickMark val="none"/>
        <c:minorTickMark val="none"/>
        <c:tickLblPos val="none"/>
        <c:crossAx val="46604288"/>
        <c:crosses val="autoZero"/>
        <c:auto val="1"/>
        <c:lblOffset val="100"/>
        <c:baseTimeUnit val="years"/>
      </c:dateAx>
      <c:valAx>
        <c:axId val="466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84.23</c:v>
                </c:pt>
                <c:pt idx="1">
                  <c:v>85.81</c:v>
                </c:pt>
                <c:pt idx="2">
                  <c:v>86.94</c:v>
                </c:pt>
                <c:pt idx="3">
                  <c:v>87.72</c:v>
                </c:pt>
                <c:pt idx="4">
                  <c:v>88.95</c:v>
                </c:pt>
              </c:numCache>
            </c:numRef>
          </c:val>
          <c:extLst xmlns:c16r2="http://schemas.microsoft.com/office/drawing/2015/06/chart">
            <c:ext xmlns:c16="http://schemas.microsoft.com/office/drawing/2014/chart" uri="{C3380CC4-5D6E-409C-BE32-E72D297353CC}">
              <c16:uniqueId val="{00000000-B14D-4720-B1BF-CFEC8F35116E}"/>
            </c:ext>
          </c:extLst>
        </c:ser>
        <c:dLbls>
          <c:showLegendKey val="0"/>
          <c:showVal val="0"/>
          <c:showCatName val="0"/>
          <c:showSerName val="0"/>
          <c:showPercent val="0"/>
          <c:showBubbleSize val="0"/>
        </c:dLbls>
        <c:gapWidth val="150"/>
        <c:axId val="46631168"/>
        <c:axId val="466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14D-4720-B1BF-CFEC8F35116E}"/>
            </c:ext>
          </c:extLst>
        </c:ser>
        <c:dLbls>
          <c:showLegendKey val="0"/>
          <c:showVal val="0"/>
          <c:showCatName val="0"/>
          <c:showSerName val="0"/>
          <c:showPercent val="0"/>
          <c:showBubbleSize val="0"/>
        </c:dLbls>
        <c:marker val="1"/>
        <c:smooth val="0"/>
        <c:axId val="46631168"/>
        <c:axId val="46641536"/>
      </c:lineChart>
      <c:dateAx>
        <c:axId val="46631168"/>
        <c:scaling>
          <c:orientation val="minMax"/>
        </c:scaling>
        <c:delete val="1"/>
        <c:axPos val="b"/>
        <c:numFmt formatCode="ge" sourceLinked="1"/>
        <c:majorTickMark val="none"/>
        <c:minorTickMark val="none"/>
        <c:tickLblPos val="none"/>
        <c:crossAx val="46641536"/>
        <c:crosses val="autoZero"/>
        <c:auto val="1"/>
        <c:lblOffset val="100"/>
        <c:baseTimeUnit val="years"/>
      </c:dateAx>
      <c:valAx>
        <c:axId val="466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富山県　射水市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93572</v>
      </c>
      <c r="AM8" s="50"/>
      <c r="AN8" s="50"/>
      <c r="AO8" s="50"/>
      <c r="AP8" s="50"/>
      <c r="AQ8" s="50"/>
      <c r="AR8" s="50"/>
      <c r="AS8" s="50"/>
      <c r="AT8" s="45">
        <f>データ!T6</f>
        <v>109.43</v>
      </c>
      <c r="AU8" s="45"/>
      <c r="AV8" s="45"/>
      <c r="AW8" s="45"/>
      <c r="AX8" s="45"/>
      <c r="AY8" s="45"/>
      <c r="AZ8" s="45"/>
      <c r="BA8" s="45"/>
      <c r="BB8" s="45">
        <f>データ!U6</f>
        <v>855.09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50.77</v>
      </c>
      <c r="J10" s="45"/>
      <c r="K10" s="45"/>
      <c r="L10" s="45"/>
      <c r="M10" s="45"/>
      <c r="N10" s="45"/>
      <c r="O10" s="45"/>
      <c r="P10" s="45">
        <f>データ!P6</f>
        <v>18.7</v>
      </c>
      <c r="Q10" s="45"/>
      <c r="R10" s="45"/>
      <c r="S10" s="45"/>
      <c r="T10" s="45"/>
      <c r="U10" s="45"/>
      <c r="V10" s="45"/>
      <c r="W10" s="45">
        <f>データ!Q6</f>
        <v>74.510000000000005</v>
      </c>
      <c r="X10" s="45"/>
      <c r="Y10" s="45"/>
      <c r="Z10" s="45"/>
      <c r="AA10" s="45"/>
      <c r="AB10" s="45"/>
      <c r="AC10" s="45"/>
      <c r="AD10" s="50">
        <f>データ!R6</f>
        <v>3132</v>
      </c>
      <c r="AE10" s="50"/>
      <c r="AF10" s="50"/>
      <c r="AG10" s="50"/>
      <c r="AH10" s="50"/>
      <c r="AI10" s="50"/>
      <c r="AJ10" s="50"/>
      <c r="AK10" s="2"/>
      <c r="AL10" s="50">
        <f>データ!V6</f>
        <v>17454</v>
      </c>
      <c r="AM10" s="50"/>
      <c r="AN10" s="50"/>
      <c r="AO10" s="50"/>
      <c r="AP10" s="50"/>
      <c r="AQ10" s="50"/>
      <c r="AR10" s="50"/>
      <c r="AS10" s="50"/>
      <c r="AT10" s="45">
        <f>データ!W6</f>
        <v>6.85</v>
      </c>
      <c r="AU10" s="45"/>
      <c r="AV10" s="45"/>
      <c r="AW10" s="45"/>
      <c r="AX10" s="45"/>
      <c r="AY10" s="45"/>
      <c r="AZ10" s="45"/>
      <c r="BA10" s="45"/>
      <c r="BB10" s="45">
        <f>データ!X6</f>
        <v>2548.0300000000002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121</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jfugydaO2X14HXjnT2Az9yg5KtkGWS2B4IsLLy5zW6oHKV3q35kpOIsrshJkicNsodt0xoX+K+h1xjlyX8D4GQ==" saltValue="3h6RlIzW00s7nrbrBdNv0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162116</v>
      </c>
      <c r="D6" s="33">
        <f t="shared" si="3"/>
        <v>46</v>
      </c>
      <c r="E6" s="33">
        <f t="shared" si="3"/>
        <v>17</v>
      </c>
      <c r="F6" s="33">
        <f t="shared" si="3"/>
        <v>4</v>
      </c>
      <c r="G6" s="33">
        <f t="shared" si="3"/>
        <v>0</v>
      </c>
      <c r="H6" s="33" t="str">
        <f t="shared" si="3"/>
        <v>富山県　射水市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50.77</v>
      </c>
      <c r="P6" s="34">
        <f t="shared" si="3"/>
        <v>18.7</v>
      </c>
      <c r="Q6" s="34">
        <f t="shared" si="3"/>
        <v>74.510000000000005</v>
      </c>
      <c r="R6" s="34">
        <f t="shared" si="3"/>
        <v>3132</v>
      </c>
      <c r="S6" s="34">
        <f t="shared" si="3"/>
        <v>93572</v>
      </c>
      <c r="T6" s="34">
        <f t="shared" si="3"/>
        <v>109.43</v>
      </c>
      <c r="U6" s="34">
        <f t="shared" si="3"/>
        <v>855.09</v>
      </c>
      <c r="V6" s="34">
        <f t="shared" si="3"/>
        <v>17454</v>
      </c>
      <c r="W6" s="34">
        <f t="shared" si="3"/>
        <v>6.85</v>
      </c>
      <c r="X6" s="34">
        <f t="shared" si="3"/>
        <v>2548.0300000000002</v>
      </c>
      <c r="Y6" s="35">
        <f>IF(Y7="",NA(),Y7)</f>
        <v>109.07</v>
      </c>
      <c r="Z6" s="35">
        <f t="shared" ref="Z6:AH6" si="4">IF(Z7="",NA(),Z7)</f>
        <v>105.93</v>
      </c>
      <c r="AA6" s="35">
        <f t="shared" si="4"/>
        <v>114.62</v>
      </c>
      <c r="AB6" s="35">
        <f t="shared" si="4"/>
        <v>116.19</v>
      </c>
      <c r="AC6" s="35">
        <f t="shared" si="4"/>
        <v>117.16</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442.11</v>
      </c>
      <c r="AV6" s="35">
        <f t="shared" ref="AV6:BD6" si="6">IF(AV7="",NA(),AV7)</f>
        <v>10.59</v>
      </c>
      <c r="AW6" s="35">
        <f t="shared" si="6"/>
        <v>51.36</v>
      </c>
      <c r="AX6" s="35">
        <f t="shared" si="6"/>
        <v>57.39</v>
      </c>
      <c r="AY6" s="35">
        <f t="shared" si="6"/>
        <v>63.57</v>
      </c>
      <c r="AZ6" s="35">
        <f t="shared" si="6"/>
        <v>290.19</v>
      </c>
      <c r="BA6" s="35">
        <f t="shared" si="6"/>
        <v>63.22</v>
      </c>
      <c r="BB6" s="35">
        <f t="shared" si="6"/>
        <v>49.07</v>
      </c>
      <c r="BC6" s="35">
        <f t="shared" si="6"/>
        <v>46.78</v>
      </c>
      <c r="BD6" s="35">
        <f t="shared" si="6"/>
        <v>47.44</v>
      </c>
      <c r="BE6" s="34" t="str">
        <f>IF(BE7="","",IF(BE7="-","【-】","【"&amp;SUBSTITUTE(TEXT(BE7,"#,##0.00"),"-","△")&amp;"】"))</f>
        <v>【54.73】</v>
      </c>
      <c r="BF6" s="35">
        <f>IF(BF7="",NA(),BF7)</f>
        <v>1344.98</v>
      </c>
      <c r="BG6" s="35">
        <f t="shared" ref="BG6:BO6" si="7">IF(BG7="",NA(),BG7)</f>
        <v>1531.47</v>
      </c>
      <c r="BH6" s="35">
        <f t="shared" si="7"/>
        <v>1457.24</v>
      </c>
      <c r="BI6" s="35">
        <f t="shared" si="7"/>
        <v>1350.49</v>
      </c>
      <c r="BJ6" s="35">
        <f t="shared" si="7"/>
        <v>1248.3599999999999</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85.77</v>
      </c>
      <c r="BR6" s="35">
        <f t="shared" ref="BR6:BZ6" si="8">IF(BR7="",NA(),BR7)</f>
        <v>73.86</v>
      </c>
      <c r="BS6" s="35">
        <f t="shared" si="8"/>
        <v>76.209999999999994</v>
      </c>
      <c r="BT6" s="35">
        <f t="shared" si="8"/>
        <v>89.49</v>
      </c>
      <c r="BU6" s="35">
        <f t="shared" si="8"/>
        <v>100</v>
      </c>
      <c r="BV6" s="35">
        <f t="shared" si="8"/>
        <v>64.63</v>
      </c>
      <c r="BW6" s="35">
        <f t="shared" si="8"/>
        <v>66.56</v>
      </c>
      <c r="BX6" s="35">
        <f t="shared" si="8"/>
        <v>66.22</v>
      </c>
      <c r="BY6" s="35">
        <f t="shared" si="8"/>
        <v>69.87</v>
      </c>
      <c r="BZ6" s="35">
        <f t="shared" si="8"/>
        <v>74.3</v>
      </c>
      <c r="CA6" s="34" t="str">
        <f>IF(CA7="","",IF(CA7="-","【-】","【"&amp;SUBSTITUTE(TEXT(CA7,"#,##0.00"),"-","△")&amp;"】"))</f>
        <v>【75.58】</v>
      </c>
      <c r="CB6" s="35">
        <f>IF(CB7="",NA(),CB7)</f>
        <v>177.59</v>
      </c>
      <c r="CC6" s="35">
        <f t="shared" ref="CC6:CK6" si="9">IF(CC7="",NA(),CC7)</f>
        <v>206.39</v>
      </c>
      <c r="CD6" s="35">
        <f t="shared" si="9"/>
        <v>199.95</v>
      </c>
      <c r="CE6" s="35">
        <f t="shared" si="9"/>
        <v>170.41</v>
      </c>
      <c r="CF6" s="35">
        <f t="shared" si="9"/>
        <v>152.57</v>
      </c>
      <c r="CG6" s="35">
        <f t="shared" si="9"/>
        <v>245.75</v>
      </c>
      <c r="CH6" s="35">
        <f t="shared" si="9"/>
        <v>244.29</v>
      </c>
      <c r="CI6" s="35">
        <f t="shared" si="9"/>
        <v>246.72</v>
      </c>
      <c r="CJ6" s="35">
        <f t="shared" si="9"/>
        <v>234.96</v>
      </c>
      <c r="CK6" s="35">
        <f t="shared" si="9"/>
        <v>221.81</v>
      </c>
      <c r="CL6" s="34" t="str">
        <f>IF(CL7="","",IF(CL7="-","【-】","【"&amp;SUBSTITUTE(TEXT(CL7,"#,##0.00"),"-","△")&amp;"】"))</f>
        <v>【215.23】</v>
      </c>
      <c r="CM6" s="35">
        <f>IF(CM7="",NA(),CM7)</f>
        <v>62.63</v>
      </c>
      <c r="CN6" s="35">
        <f t="shared" ref="CN6:CV6" si="10">IF(CN7="",NA(),CN7)</f>
        <v>61.75</v>
      </c>
      <c r="CO6" s="35">
        <f t="shared" si="10"/>
        <v>68.63</v>
      </c>
      <c r="CP6" s="35">
        <f t="shared" si="10"/>
        <v>66</v>
      </c>
      <c r="CQ6" s="35">
        <f t="shared" si="10"/>
        <v>71.5</v>
      </c>
      <c r="CR6" s="35">
        <f t="shared" si="10"/>
        <v>43.65</v>
      </c>
      <c r="CS6" s="35">
        <f t="shared" si="10"/>
        <v>43.58</v>
      </c>
      <c r="CT6" s="35">
        <f t="shared" si="10"/>
        <v>41.35</v>
      </c>
      <c r="CU6" s="35">
        <f t="shared" si="10"/>
        <v>42.9</v>
      </c>
      <c r="CV6" s="35">
        <f t="shared" si="10"/>
        <v>43.36</v>
      </c>
      <c r="CW6" s="34" t="str">
        <f>IF(CW7="","",IF(CW7="-","【-】","【"&amp;SUBSTITUTE(TEXT(CW7,"#,##0.00"),"-","△")&amp;"】"))</f>
        <v>【42.66】</v>
      </c>
      <c r="CX6" s="35">
        <f>IF(CX7="",NA(),CX7)</f>
        <v>84.23</v>
      </c>
      <c r="CY6" s="35">
        <f t="shared" ref="CY6:DG6" si="11">IF(CY7="",NA(),CY7)</f>
        <v>85.81</v>
      </c>
      <c r="CZ6" s="35">
        <f t="shared" si="11"/>
        <v>86.94</v>
      </c>
      <c r="DA6" s="35">
        <f t="shared" si="11"/>
        <v>87.72</v>
      </c>
      <c r="DB6" s="35">
        <f t="shared" si="11"/>
        <v>88.95</v>
      </c>
      <c r="DC6" s="35">
        <f t="shared" si="11"/>
        <v>82.2</v>
      </c>
      <c r="DD6" s="35">
        <f t="shared" si="11"/>
        <v>82.35</v>
      </c>
      <c r="DE6" s="35">
        <f t="shared" si="11"/>
        <v>82.9</v>
      </c>
      <c r="DF6" s="35">
        <f t="shared" si="11"/>
        <v>83.5</v>
      </c>
      <c r="DG6" s="35">
        <f t="shared" si="11"/>
        <v>83.06</v>
      </c>
      <c r="DH6" s="34" t="str">
        <f>IF(DH7="","",IF(DH7="-","【-】","【"&amp;SUBSTITUTE(TEXT(DH7,"#,##0.00"),"-","△")&amp;"】"))</f>
        <v>【82.67】</v>
      </c>
      <c r="DI6" s="35">
        <f>IF(DI7="",NA(),DI7)</f>
        <v>3.13</v>
      </c>
      <c r="DJ6" s="35">
        <f t="shared" ref="DJ6:DR6" si="12">IF(DJ7="",NA(),DJ7)</f>
        <v>7.47</v>
      </c>
      <c r="DK6" s="35">
        <f t="shared" si="12"/>
        <v>9.85</v>
      </c>
      <c r="DL6" s="35">
        <f t="shared" si="12"/>
        <v>12.23</v>
      </c>
      <c r="DM6" s="35">
        <f t="shared" si="12"/>
        <v>14.5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c r="A7" s="28"/>
      <c r="B7" s="37">
        <v>2017</v>
      </c>
      <c r="C7" s="37">
        <v>162116</v>
      </c>
      <c r="D7" s="37">
        <v>46</v>
      </c>
      <c r="E7" s="37">
        <v>17</v>
      </c>
      <c r="F7" s="37">
        <v>4</v>
      </c>
      <c r="G7" s="37">
        <v>0</v>
      </c>
      <c r="H7" s="37" t="s">
        <v>108</v>
      </c>
      <c r="I7" s="37" t="s">
        <v>109</v>
      </c>
      <c r="J7" s="37" t="s">
        <v>110</v>
      </c>
      <c r="K7" s="37" t="s">
        <v>111</v>
      </c>
      <c r="L7" s="37" t="s">
        <v>112</v>
      </c>
      <c r="M7" s="37" t="s">
        <v>113</v>
      </c>
      <c r="N7" s="38" t="s">
        <v>114</v>
      </c>
      <c r="O7" s="38">
        <v>50.77</v>
      </c>
      <c r="P7" s="38">
        <v>18.7</v>
      </c>
      <c r="Q7" s="38">
        <v>74.510000000000005</v>
      </c>
      <c r="R7" s="38">
        <v>3132</v>
      </c>
      <c r="S7" s="38">
        <v>93572</v>
      </c>
      <c r="T7" s="38">
        <v>109.43</v>
      </c>
      <c r="U7" s="38">
        <v>855.09</v>
      </c>
      <c r="V7" s="38">
        <v>17454</v>
      </c>
      <c r="W7" s="38">
        <v>6.85</v>
      </c>
      <c r="X7" s="38">
        <v>2548.0300000000002</v>
      </c>
      <c r="Y7" s="38">
        <v>109.07</v>
      </c>
      <c r="Z7" s="38">
        <v>105.93</v>
      </c>
      <c r="AA7" s="38">
        <v>114.62</v>
      </c>
      <c r="AB7" s="38">
        <v>116.19</v>
      </c>
      <c r="AC7" s="38">
        <v>117.16</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442.11</v>
      </c>
      <c r="AV7" s="38">
        <v>10.59</v>
      </c>
      <c r="AW7" s="38">
        <v>51.36</v>
      </c>
      <c r="AX7" s="38">
        <v>57.39</v>
      </c>
      <c r="AY7" s="38">
        <v>63.57</v>
      </c>
      <c r="AZ7" s="38">
        <v>290.19</v>
      </c>
      <c r="BA7" s="38">
        <v>63.22</v>
      </c>
      <c r="BB7" s="38">
        <v>49.07</v>
      </c>
      <c r="BC7" s="38">
        <v>46.78</v>
      </c>
      <c r="BD7" s="38">
        <v>47.44</v>
      </c>
      <c r="BE7" s="38">
        <v>54.73</v>
      </c>
      <c r="BF7" s="38">
        <v>1344.98</v>
      </c>
      <c r="BG7" s="38">
        <v>1531.47</v>
      </c>
      <c r="BH7" s="38">
        <v>1457.24</v>
      </c>
      <c r="BI7" s="38">
        <v>1350.49</v>
      </c>
      <c r="BJ7" s="38">
        <v>1248.3599999999999</v>
      </c>
      <c r="BK7" s="38">
        <v>1569.13</v>
      </c>
      <c r="BL7" s="38">
        <v>1436</v>
      </c>
      <c r="BM7" s="38">
        <v>1434.89</v>
      </c>
      <c r="BN7" s="38">
        <v>1298.9100000000001</v>
      </c>
      <c r="BO7" s="38">
        <v>1243.71</v>
      </c>
      <c r="BP7" s="38">
        <v>1225.44</v>
      </c>
      <c r="BQ7" s="38">
        <v>85.77</v>
      </c>
      <c r="BR7" s="38">
        <v>73.86</v>
      </c>
      <c r="BS7" s="38">
        <v>76.209999999999994</v>
      </c>
      <c r="BT7" s="38">
        <v>89.49</v>
      </c>
      <c r="BU7" s="38">
        <v>100</v>
      </c>
      <c r="BV7" s="38">
        <v>64.63</v>
      </c>
      <c r="BW7" s="38">
        <v>66.56</v>
      </c>
      <c r="BX7" s="38">
        <v>66.22</v>
      </c>
      <c r="BY7" s="38">
        <v>69.87</v>
      </c>
      <c r="BZ7" s="38">
        <v>74.3</v>
      </c>
      <c r="CA7" s="38">
        <v>75.58</v>
      </c>
      <c r="CB7" s="38">
        <v>177.59</v>
      </c>
      <c r="CC7" s="38">
        <v>206.39</v>
      </c>
      <c r="CD7" s="38">
        <v>199.95</v>
      </c>
      <c r="CE7" s="38">
        <v>170.41</v>
      </c>
      <c r="CF7" s="38">
        <v>152.57</v>
      </c>
      <c r="CG7" s="38">
        <v>245.75</v>
      </c>
      <c r="CH7" s="38">
        <v>244.29</v>
      </c>
      <c r="CI7" s="38">
        <v>246.72</v>
      </c>
      <c r="CJ7" s="38">
        <v>234.96</v>
      </c>
      <c r="CK7" s="38">
        <v>221.81</v>
      </c>
      <c r="CL7" s="38">
        <v>215.23</v>
      </c>
      <c r="CM7" s="38">
        <v>62.63</v>
      </c>
      <c r="CN7" s="38">
        <v>61.75</v>
      </c>
      <c r="CO7" s="38">
        <v>68.63</v>
      </c>
      <c r="CP7" s="38">
        <v>66</v>
      </c>
      <c r="CQ7" s="38">
        <v>71.5</v>
      </c>
      <c r="CR7" s="38">
        <v>43.65</v>
      </c>
      <c r="CS7" s="38">
        <v>43.58</v>
      </c>
      <c r="CT7" s="38">
        <v>41.35</v>
      </c>
      <c r="CU7" s="38">
        <v>42.9</v>
      </c>
      <c r="CV7" s="38">
        <v>43.36</v>
      </c>
      <c r="CW7" s="38">
        <v>42.66</v>
      </c>
      <c r="CX7" s="38">
        <v>84.23</v>
      </c>
      <c r="CY7" s="38">
        <v>85.81</v>
      </c>
      <c r="CZ7" s="38">
        <v>86.94</v>
      </c>
      <c r="DA7" s="38">
        <v>87.72</v>
      </c>
      <c r="DB7" s="38">
        <v>88.95</v>
      </c>
      <c r="DC7" s="38">
        <v>82.2</v>
      </c>
      <c r="DD7" s="38">
        <v>82.35</v>
      </c>
      <c r="DE7" s="38">
        <v>82.9</v>
      </c>
      <c r="DF7" s="38">
        <v>83.5</v>
      </c>
      <c r="DG7" s="38">
        <v>83.06</v>
      </c>
      <c r="DH7" s="38">
        <v>82.67</v>
      </c>
      <c r="DI7" s="38">
        <v>3.13</v>
      </c>
      <c r="DJ7" s="38">
        <v>7.47</v>
      </c>
      <c r="DK7" s="38">
        <v>9.85</v>
      </c>
      <c r="DL7" s="38">
        <v>12.23</v>
      </c>
      <c r="DM7" s="38">
        <v>14.5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i207008</cp:lastModifiedBy>
  <dcterms:created xsi:type="dcterms:W3CDTF">2018-12-03T08:52:49Z</dcterms:created>
  <dcterms:modified xsi:type="dcterms:W3CDTF">2019-02-06T23:38:06Z</dcterms:modified>
  <cp:category/>
</cp:coreProperties>
</file>