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MC11hUqtlwl+TSaDU+WRKH1f/2u17EqY5/nwpphNjWLBXwgIpnkVjt4suFaQnLh6ERjIVGYsNEWmKh2E6Efptg==" workbookSaltValue="zUxFIs6az2RXPoLHMUW9fQ==" workbookSpinCount="100000" lockStructure="1"/>
  <bookViews>
    <workbookView xWindow="0" yWindow="0" windowWidth="15360" windowHeight="7635"/>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<sst xmlns="http://schemas.openxmlformats.org/spreadsheetml/2006/main" count="235" uniqueCount="123">
  <si>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</si>
  <si>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</si>
  <si>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</si>
  <si>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</si>
  <si>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</si>
  <si>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</si>
  <si>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</si>
  <si>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</si>
  <si>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</si>
  <si>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</si>
  <si>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</si>
  <si>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</si>
  <si>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</si>
  <si>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</si>
  <si>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</si>
  <si>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</si>
  <si>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</si>
  <si>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</si>
  <si>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</si>
  <si>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</si>
  <si>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</si>
  <si>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</si>
  <si>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</si>
  <si>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</si>
  <si>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</si>
  <si>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</si>
  <si>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</si>
  <si>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</si>
  <si>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</si>
  <si>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</si>
  <si>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</si>
  <si>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</si>
  <si>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</si>
  <si>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</si>
  <si>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</si>
  <si>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</si>
  <si>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</si>
  <si>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</si>
  <si>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</si>
  <si>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</si>
  <si>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</si>
  <si>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</si>
  <si>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</si>
  <si>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</si>
  <si>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</si>
  <si>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</si>
  <si>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</si>
  <si>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</si>
  <si>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</si>
  <si>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</si>
  <si>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</si>
  <si>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</si>
  <si>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</si>
  <si>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</si>
  <si>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</si>
  <si>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</si>
  <si>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</si>
  <si>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</si>
  <si>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</si>
  <si>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</si>
  <si>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</si>
  <si>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</si>
  <si>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</si>
  <si>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</si>
  <si>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</si>
  <si>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</si>
  <si>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</si>
  <si>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</si>
  <si>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</si>
  <si>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</si>
  <si>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</si>
  <si>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</si>
  <si>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</si>
  <si>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</si>
  <si>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</si>
  <si>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</si>
  <si>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</si>
  <si>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</si>
  <si>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</si>
  <si>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</si>
  <si>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</si>
  <si>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</si>
  <si>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</si>
  <si>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</si>
  <si>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</si>
  <si>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</si>
  <si>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</si>
  <si>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</si>
  <si>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</si>
  <si>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</si>
  <si>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</si>
  <si>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</si>
  <si>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</si>
  <si>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</si>
  <si>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</si>
  <si>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</si>
  <si>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</si>
  <si>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</si>
  <si>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</si>
  <si>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</si>
  <si>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</si>
  <si>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</si>
  <si>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</si>
  <si>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</si>
  <si>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</si>
  <si>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</si>
  <si>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</si>
  <si>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</si>
  <si>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</si>
  <si>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</si>
  <si>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</si>
  <si>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</si>
  <si>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</si>
  <si>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</si>
  <si>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</si>
  <si>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</si>
  <si>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</si>
  <si>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</si>
  <si>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</si>
  <si>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</si>
  <si>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・有形固定資産減価償却率は前年度よりも増加しており、老朽化が進行している。今後耐用年数を迎える資産が多く、計画的に更新投資を行う必要がある。
・管渠老朽化率は耐用年数を経過した管渠がないため、ゼロである。今後の更新にあたっては、人口動態や処理水量の推移を踏まえ、計画を立てる必要がある。
・管渠改善率は耐用年数を経過した管渠がないため、ゼロである。今後は管渠の老朽化に併せ、計画的な更新を行っていく必要がある。</t>
    <rPh sb="72" eb="74">
      <t>カンキョ</t>
    </rPh>
    <rPh sb="74" eb="77">
      <t>ロウキュウカ</t>
    </rPh>
    <rPh sb="77" eb="78">
      <t>リツ</t>
    </rPh>
    <rPh sb="79" eb="81">
      <t>タイヨウ</t>
    </rPh>
    <rPh sb="81" eb="83">
      <t>ネンスウ</t>
    </rPh>
    <rPh sb="84" eb="86">
      <t>ケイカ</t>
    </rPh>
    <rPh sb="88" eb="90">
      <t>カンキョ</t>
    </rPh>
    <rPh sb="102" eb="104">
      <t>コンゴ</t>
    </rPh>
    <rPh sb="105" eb="107">
      <t>コウシン</t>
    </rPh>
    <rPh sb="174" eb="176">
      <t>コンゴ</t>
    </rPh>
    <rPh sb="177" eb="179">
      <t>カンキョ</t>
    </rPh>
    <rPh sb="180" eb="183">
      <t>ロウキュウカ</t>
    </rPh>
    <rPh sb="184" eb="185">
      <t>アワ</t>
    </rPh>
    <rPh sb="187" eb="190">
      <t>ケイカクテキ</t>
    </rPh>
    <rPh sb="191" eb="193">
      <t>コウシン</t>
    </rPh>
    <rPh sb="194" eb="195">
      <t>オコナ</t>
    </rPh>
    <rPh sb="199" eb="201">
      <t>ヒツヨウ</t>
    </rPh>
    <phoneticPr fontId="16"/>
  </si>
  <si>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・経営戦略の策定状況（策定済）</t>
    <phoneticPr fontId="16"/>
  </si>
  <si>
    <t xml:space="preserve">・経常収支比率は、企業債利息の逓減により前年度よりも改善している。今後もこの傾向が続くものと思われる。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・企業債残高対事業規模比率は、前年度よりも改善している。今後も企業債残高の減少により、この傾向が続くものと考えられる。
・経費回収率は100パーセントとなっているが、これは公費負担の適正化による下水道事業会計が負担する経費の減少が理由である。依然として使用料収入で賄えない経費があるためその節減に努める必要がある
・汚水処理減価は前年度よりも改善している。今後は節水等の影響により有収水量が伸び悩む中、経費の節減に努める必要がある。
・施設利用率は前年度より上昇しているが、今後は節水等による有収水量の減少が考えられ、これを踏まえて更新投資を検討する必要がある。
・水洗化率は前年度よりも向上している。今後も接続促進に努める必要がある。
</t>
    <rPh sb="1" eb="3">
      <t>ケイジョウ</t>
    </rPh>
    <rPh sb="3" eb="5">
      <t>シュウシ</t>
    </rPh>
    <rPh sb="5" eb="7">
      <t>ヒリツ</t>
    </rPh>
    <rPh sb="9" eb="11">
      <t>キギョウ</t>
    </rPh>
    <rPh sb="11" eb="12">
      <t>サイ</t>
    </rPh>
    <rPh sb="12" eb="14">
      <t>リソク</t>
    </rPh>
    <rPh sb="15" eb="17">
      <t>テイゲン</t>
    </rPh>
    <rPh sb="20" eb="23">
      <t>ゼンネンド</t>
    </rPh>
    <rPh sb="26" eb="28">
      <t>カイゼン</t>
    </rPh>
    <rPh sb="33" eb="35">
      <t>コンゴ</t>
    </rPh>
    <rPh sb="38" eb="40">
      <t>ケイコウ</t>
    </rPh>
    <rPh sb="41" eb="42">
      <t>ツヅ</t>
    </rPh>
    <rPh sb="46" eb="47">
      <t>オモ</t>
    </rPh>
    <rPh sb="255" eb="258">
      <t>ゲスイドウ</t>
    </rPh>
    <rPh sb="258" eb="260">
      <t>ジギョウ</t>
    </rPh>
    <rPh sb="260" eb="262">
      <t>カイケイ</t>
    </rPh>
    <rPh sb="267" eb="269">
      <t>ケイヒ</t>
    </rPh>
    <rPh sb="270" eb="272">
      <t>ゲンショウ</t>
    </rPh>
    <rPh sb="279" eb="281">
      <t>イゼン</t>
    </rPh>
    <rPh sb="376" eb="378">
      <t>シセツ</t>
    </rPh>
    <rPh sb="378" eb="381">
      <t>リヨウリツ</t>
    </rPh>
    <rPh sb="382" eb="385">
      <t>ゼンネンド</t>
    </rPh>
    <rPh sb="387" eb="389">
      <t>ジョウショウ</t>
    </rPh>
    <rPh sb="395" eb="397">
      <t>コンゴ</t>
    </rPh>
    <rPh sb="398" eb="400">
      <t>セッスイ</t>
    </rPh>
    <rPh sb="400" eb="401">
      <t>トウ</t>
    </rPh>
    <rPh sb="404" eb="406">
      <t>ユウシュウ</t>
    </rPh>
    <rPh sb="406" eb="408">
      <t>スイリョウ</t>
    </rPh>
    <rPh sb="409" eb="411">
      <t>ゲンショウ</t>
    </rPh>
    <rPh sb="412" eb="413">
      <t>カンガ</t>
    </rPh>
    <rPh sb="420" eb="421">
      <t>フ</t>
    </rPh>
    <rPh sb="424" eb="426">
      <t>コウシン</t>
    </rPh>
    <rPh sb="426" eb="428">
      <t>トウシ</t>
    </rPh>
    <rPh sb="429" eb="431">
      <t>ケントウ</t>
    </rPh>
    <rPh sb="433" eb="4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</si>
</sst>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BD-4065-B637-2F829CAE3BBD}"/>
            </c:ext>
          </c:extLst>
        </c:ser>
        <c:dLbls>
          <c:showLegendKey val="0"/>
          <c:showVal val="0"/>
          <c:showCatName val="0"/>
          <c:showSerName val="0"/>
          <c:showPercent val="0"/>
          <c:showBubbleSize val="0"/>
        </c:dLbls>
        <c:gapWidth val="150"/>
        <c:axId val="43075840"/>
        <c:axId val="430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FABD-4065-B637-2F829CAE3BBD}"/>
            </c:ext>
          </c:extLst>
        </c:ser>
        <c:dLbls>
          <c:showLegendKey val="0"/>
          <c:showVal val="0"/>
          <c:showCatName val="0"/>
          <c:showSerName val="0"/>
          <c:showPercent val="0"/>
          <c:showBubbleSize val="0"/>
        </c:dLbls>
        <c:marker val="1"/>
        <c:smooth val="0"/>
        <c:axId val="43075840"/>
        <c:axId val="43090304"/>
      </c:lineChart>
      <c:dateAx>
        <c:axId val="43075840"/>
        <c:scaling>
          <c:orientation val="minMax"/>
        </c:scaling>
        <c:delete val="1"/>
        <c:axPos val="b"/>
        <c:numFmt formatCode="ge" sourceLinked="1"/>
        <c:majorTickMark val="none"/>
        <c:minorTickMark val="none"/>
        <c:tickLblPos val="none"/>
        <c:crossAx val="43090304"/>
        <c:crosses val="autoZero"/>
        <c:auto val="1"/>
        <c:lblOffset val="100"/>
        <c:baseTimeUnit val="years"/>
      </c:dateAx>
      <c:valAx>
        <c:axId val="430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62.63</c:v>
                </c:pt>
                <c:pt idx="1">
                  <c:v>61.75</c:v>
                </c:pt>
                <c:pt idx="2">
                  <c:v>68.63</c:v>
                </c:pt>
                <c:pt idx="3">
                  <c:v>66</c:v>
                </c:pt>
                <c:pt idx="4">
                  <c:v>71.5</c:v>
                </c:pt>
              </c:numCache>
            </c:numRef>
          </c:val>
          <c:extLst xmlns:c16r2="http://schemas.microsoft.com/office/drawing/2015/06/chart">
            <c:ext xmlns:c16="http://schemas.microsoft.com/office/drawing/2014/chart" uri="{C3380CC4-5D6E-409C-BE32-E72D297353CC}">
              <c16:uniqueId val="{00000000-4401-4B21-9C18-1C6FABB6618F}"/>
            </c:ext>
          </c:extLst>
        </c:ser>
        <c:dLbls>
          <c:showLegendKey val="0"/>
          <c:showVal val="0"/>
          <c:showCatName val="0"/>
          <c:showSerName val="0"/>
          <c:showPercent val="0"/>
          <c:showBubbleSize val="0"/>
        </c:dLbls>
        <c:gapWidth val="150"/>
        <c:axId val="46593920"/>
        <c:axId val="466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4401-4B21-9C18-1C6FABB6618F}"/>
            </c:ext>
          </c:extLst>
        </c:ser>
        <c:dLbls>
          <c:showLegendKey val="0"/>
          <c:showVal val="0"/>
          <c:showCatName val="0"/>
          <c:showSerName val="0"/>
          <c:showPercent val="0"/>
          <c:showBubbleSize val="0"/>
        </c:dLbls>
        <c:marker val="1"/>
        <c:smooth val="0"/>
        <c:axId val="46593920"/>
        <c:axId val="46604288"/>
      </c:lineChart>
      <c:dateAx>
        <c:axId val="46593920"/>
        <c:scaling>
          <c:orientation val="minMax"/>
        </c:scaling>
        <c:delete val="1"/>
        <c:axPos val="b"/>
        <c:numFmt formatCode="ge" sourceLinked="1"/>
        <c:majorTickMark val="none"/>
        <c:minorTickMark val="none"/>
        <c:tickLblPos val="none"/>
        <c:crossAx val="46604288"/>
        <c:crosses val="autoZero"/>
        <c:auto val="1"/>
        <c:lblOffset val="100"/>
        <c:baseTimeUnit val="years"/>
      </c:dateAx>
      <c:valAx>
        <c:axId val="466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84.23</c:v>
                </c:pt>
                <c:pt idx="1">
                  <c:v>85.81</c:v>
                </c:pt>
                <c:pt idx="2">
                  <c:v>86.94</c:v>
                </c:pt>
                <c:pt idx="3">
                  <c:v>87.72</c:v>
                </c:pt>
                <c:pt idx="4">
                  <c:v>88.95</c:v>
                </c:pt>
              </c:numCache>
            </c:numRef>
          </c:val>
          <c:extLst xmlns:c16r2="http://schemas.microsoft.com/office/drawing/2015/06/chart">
            <c:ext xmlns:c16="http://schemas.microsoft.com/office/drawing/2014/chart" uri="{C3380CC4-5D6E-409C-BE32-E72D297353CC}">
              <c16:uniqueId val="{00000000-B14D-4720-B1BF-CFEC8F35116E}"/>
            </c:ext>
          </c:extLst>
        </c:ser>
        <c:dLbls>
          <c:showLegendKey val="0"/>
          <c:showVal val="0"/>
          <c:showCatName val="0"/>
          <c:showSerName val="0"/>
          <c:showPercent val="0"/>
          <c:showBubbleSize val="0"/>
        </c:dLbls>
        <c:gapWidth val="150"/>
        <c:axId val="46631168"/>
        <c:axId val="4664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B14D-4720-B1BF-CFEC8F35116E}"/>
            </c:ext>
          </c:extLst>
        </c:ser>
        <c:dLbls>
          <c:showLegendKey val="0"/>
          <c:showVal val="0"/>
          <c:showCatName val="0"/>
          <c:showSerName val="0"/>
          <c:showPercent val="0"/>
          <c:showBubbleSize val="0"/>
        </c:dLbls>
        <c:marker val="1"/>
        <c:smooth val="0"/>
        <c:axId val="46631168"/>
        <c:axId val="46641536"/>
      </c:lineChart>
      <c:dateAx>
        <c:axId val="46631168"/>
        <c:scaling>
          <c:orientation val="minMax"/>
        </c:scaling>
        <c:delete val="1"/>
        <c:axPos val="b"/>
        <c:numFmt formatCode="ge" sourceLinked="1"/>
        <c:majorTickMark val="none"/>
        <c:minorTickMark val="none"/>
        <c:tickLblPos val="none"/>
        <c:crossAx val="46641536"/>
        <c:crosses val="autoZero"/>
        <c:auto val="1"/>
        <c:lblOffset val="100"/>
        <c:baseTimeUnit val="years"/>
      </c:dateAx>
      <c:valAx>
        <c:axId val="466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109.07</c:v>
                </c:pt>
                <c:pt idx="1">
                  <c:v>105.93</c:v>
                </c:pt>
                <c:pt idx="2">
                  <c:v>114.62</c:v>
                </c:pt>
                <c:pt idx="3">
                  <c:v>116.19</c:v>
                </c:pt>
                <c:pt idx="4">
                  <c:v>117.16</c:v>
                </c:pt>
              </c:numCache>
            </c:numRef>
          </c:val>
          <c:extLst xmlns:c16r2="http://schemas.microsoft.com/office/drawing/2015/06/chart">
            <c:ext xmlns:c16="http://schemas.microsoft.com/office/drawing/2014/chart" uri="{C3380CC4-5D6E-409C-BE32-E72D297353CC}">
              <c16:uniqueId val="{00000000-7BBA-47BA-926D-EACA230E8DAE}"/>
            </c:ext>
          </c:extLst>
        </c:ser>
        <c:dLbls>
          <c:showLegendKey val="0"/>
          <c:showVal val="0"/>
          <c:showCatName val="0"/>
          <c:showSerName val="0"/>
          <c:showPercent val="0"/>
          <c:showBubbleSize val="0"/>
        </c:dLbls>
        <c:gapWidth val="150"/>
        <c:axId val="98934144"/>
        <c:axId val="461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7BBA-47BA-926D-EACA230E8DAE}"/>
            </c:ext>
          </c:extLst>
        </c:ser>
        <c:dLbls>
          <c:showLegendKey val="0"/>
          <c:showVal val="0"/>
          <c:showCatName val="0"/>
          <c:showSerName val="0"/>
          <c:showPercent val="0"/>
          <c:showBubbleSize val="0"/>
        </c:dLbls>
        <c:marker val="1"/>
        <c:smooth val="0"/>
        <c:axId val="98934144"/>
        <c:axId val="46138496"/>
      </c:lineChart>
      <c:dateAx>
        <c:axId val="98934144"/>
        <c:scaling>
          <c:orientation val="minMax"/>
        </c:scaling>
        <c:delete val="1"/>
        <c:axPos val="b"/>
        <c:numFmt formatCode="ge" sourceLinked="1"/>
        <c:majorTickMark val="none"/>
        <c:minorTickMark val="none"/>
        <c:tickLblPos val="none"/>
        <c:crossAx val="46138496"/>
        <c:crosses val="autoZero"/>
        <c:auto val="1"/>
        <c:lblOffset val="100"/>
        <c:baseTimeUnit val="years"/>
      </c:dateAx>
      <c:valAx>
        <c:axId val="461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3.13</c:v>
                </c:pt>
                <c:pt idx="1">
                  <c:v>7.47</c:v>
                </c:pt>
                <c:pt idx="2">
                  <c:v>9.85</c:v>
                </c:pt>
                <c:pt idx="3">
                  <c:v>12.23</c:v>
                </c:pt>
                <c:pt idx="4">
                  <c:v>14.5</c:v>
                </c:pt>
              </c:numCache>
            </c:numRef>
          </c:val>
          <c:extLst xmlns:c16r2="http://schemas.microsoft.com/office/drawing/2015/06/chart">
            <c:ext xmlns:c16="http://schemas.microsoft.com/office/drawing/2014/chart" uri="{C3380CC4-5D6E-409C-BE32-E72D297353CC}">
              <c16:uniqueId val="{00000000-27CC-4283-86B3-3313D11554A8}"/>
            </c:ext>
          </c:extLst>
        </c:ser>
        <c:dLbls>
          <c:showLegendKey val="0"/>
          <c:showVal val="0"/>
          <c:showCatName val="0"/>
          <c:showSerName val="0"/>
          <c:showPercent val="0"/>
          <c:showBubbleSize val="0"/>
        </c:dLbls>
        <c:gapWidth val="150"/>
        <c:axId val="46152704"/>
        <c:axId val="461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27CC-4283-86B3-3313D11554A8}"/>
            </c:ext>
          </c:extLst>
        </c:ser>
        <c:dLbls>
          <c:showLegendKey val="0"/>
          <c:showVal val="0"/>
          <c:showCatName val="0"/>
          <c:showSerName val="0"/>
          <c:showPercent val="0"/>
          <c:showBubbleSize val="0"/>
        </c:dLbls>
        <c:marker val="1"/>
        <c:smooth val="0"/>
        <c:axId val="46152704"/>
        <c:axId val="46175360"/>
      </c:lineChart>
      <c:dateAx>
        <c:axId val="46152704"/>
        <c:scaling>
          <c:orientation val="minMax"/>
        </c:scaling>
        <c:delete val="1"/>
        <c:axPos val="b"/>
        <c:numFmt formatCode="ge" sourceLinked="1"/>
        <c:majorTickMark val="none"/>
        <c:minorTickMark val="none"/>
        <c:tickLblPos val="none"/>
        <c:crossAx val="46175360"/>
        <c:crosses val="autoZero"/>
        <c:auto val="1"/>
        <c:lblOffset val="100"/>
        <c:baseTimeUnit val="years"/>
      </c:dateAx>
      <c:valAx>
        <c:axId val="461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07-46B2-B3DC-A70AF16BF9B6}"/>
            </c:ext>
          </c:extLst>
        </c:ser>
        <c:dLbls>
          <c:showLegendKey val="0"/>
          <c:showVal val="0"/>
          <c:showCatName val="0"/>
          <c:showSerName val="0"/>
          <c:showPercent val="0"/>
          <c:showBubbleSize val="0"/>
        </c:dLbls>
        <c:gapWidth val="150"/>
        <c:axId val="46194048"/>
        <c:axId val="462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1E07-46B2-B3DC-A70AF16BF9B6}"/>
            </c:ext>
          </c:extLst>
        </c:ser>
        <c:dLbls>
          <c:showLegendKey val="0"/>
          <c:showVal val="0"/>
          <c:showCatName val="0"/>
          <c:showSerName val="0"/>
          <c:showPercent val="0"/>
          <c:showBubbleSize val="0"/>
        </c:dLbls>
        <c:marker val="1"/>
        <c:smooth val="0"/>
        <c:axId val="46194048"/>
        <c:axId val="46274048"/>
      </c:lineChart>
      <c:dateAx>
        <c:axId val="46194048"/>
        <c:scaling>
          <c:orientation val="minMax"/>
        </c:scaling>
        <c:delete val="1"/>
        <c:axPos val="b"/>
        <c:numFmt formatCode="ge" sourceLinked="1"/>
        <c:majorTickMark val="none"/>
        <c:minorTickMark val="none"/>
        <c:tickLblPos val="none"/>
        <c:crossAx val="46274048"/>
        <c:crosses val="autoZero"/>
        <c:auto val="1"/>
        <c:lblOffset val="100"/>
        <c:baseTimeUnit val="years"/>
      </c:dateAx>
      <c:valAx>
        <c:axId val="462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940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23-4DB8-8413-6173B3A27445}"/>
            </c:ext>
          </c:extLst>
        </c:ser>
        <c:dLbls>
          <c:showLegendKey val="0"/>
          <c:showVal val="0"/>
          <c:showCatName val="0"/>
          <c:showSerName val="0"/>
          <c:showPercent val="0"/>
          <c:showBubbleSize val="0"/>
        </c:dLbls>
        <c:gapWidth val="150"/>
        <c:axId val="46331776"/>
        <c:axId val="463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AF23-4DB8-8413-6173B3A27445}"/>
            </c:ext>
          </c:extLst>
        </c:ser>
        <c:dLbls>
          <c:showLegendKey val="0"/>
          <c:showVal val="0"/>
          <c:showCatName val="0"/>
          <c:showSerName val="0"/>
          <c:showPercent val="0"/>
          <c:showBubbleSize val="0"/>
        </c:dLbls>
        <c:marker val="1"/>
        <c:smooth val="0"/>
        <c:axId val="46331776"/>
        <c:axId val="46333952"/>
      </c:lineChart>
      <c:dateAx>
        <c:axId val="46331776"/>
        <c:scaling>
          <c:orientation val="minMax"/>
        </c:scaling>
        <c:delete val="1"/>
        <c:axPos val="b"/>
        <c:numFmt formatCode="ge" sourceLinked="1"/>
        <c:majorTickMark val="none"/>
        <c:minorTickMark val="none"/>
        <c:tickLblPos val="none"/>
        <c:crossAx val="46333952"/>
        <c:crosses val="autoZero"/>
        <c:auto val="1"/>
        <c:lblOffset val="100"/>
        <c:baseTimeUnit val="years"/>
      </c:dateAx>
      <c:valAx>
        <c:axId val="463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442.11</c:v>
                </c:pt>
                <c:pt idx="1">
                  <c:v>10.59</c:v>
                </c:pt>
                <c:pt idx="2">
                  <c:v>51.36</c:v>
                </c:pt>
                <c:pt idx="3">
                  <c:v>57.39</c:v>
                </c:pt>
                <c:pt idx="4">
                  <c:v>63.57</c:v>
                </c:pt>
              </c:numCache>
            </c:numRef>
          </c:val>
          <c:extLst xmlns:c16r2="http://schemas.microsoft.com/office/drawing/2015/06/chart">
            <c:ext xmlns:c16="http://schemas.microsoft.com/office/drawing/2014/chart" uri="{C3380CC4-5D6E-409C-BE32-E72D297353CC}">
              <c16:uniqueId val="{00000000-B0CA-48D9-ACBA-25F039FE9173}"/>
            </c:ext>
          </c:extLst>
        </c:ser>
        <c:dLbls>
          <c:showLegendKey val="0"/>
          <c:showVal val="0"/>
          <c:showCatName val="0"/>
          <c:showSerName val="0"/>
          <c:showPercent val="0"/>
          <c:showBubbleSize val="0"/>
        </c:dLbls>
        <c:gapWidth val="150"/>
        <c:axId val="46377600"/>
        <c:axId val="4638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B0CA-48D9-ACBA-25F039FE9173}"/>
            </c:ext>
          </c:extLst>
        </c:ser>
        <c:dLbls>
          <c:showLegendKey val="0"/>
          <c:showVal val="0"/>
          <c:showCatName val="0"/>
          <c:showSerName val="0"/>
          <c:showPercent val="0"/>
          <c:showBubbleSize val="0"/>
        </c:dLbls>
        <c:marker val="1"/>
        <c:smooth val="0"/>
        <c:axId val="46377600"/>
        <c:axId val="46383872"/>
      </c:lineChart>
      <c:dateAx>
        <c:axId val="46377600"/>
        <c:scaling>
          <c:orientation val="minMax"/>
        </c:scaling>
        <c:delete val="1"/>
        <c:axPos val="b"/>
        <c:numFmt formatCode="ge" sourceLinked="1"/>
        <c:majorTickMark val="none"/>
        <c:minorTickMark val="none"/>
        <c:tickLblPos val="none"/>
        <c:crossAx val="46383872"/>
        <c:crosses val="autoZero"/>
        <c:auto val="1"/>
        <c:lblOffset val="100"/>
        <c:baseTimeUnit val="years"/>
      </c:dateAx>
      <c:valAx>
        <c:axId val="463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1344.98</c:v>
                </c:pt>
                <c:pt idx="1">
                  <c:v>1531.47</c:v>
                </c:pt>
                <c:pt idx="2">
                  <c:v>1457.24</c:v>
                </c:pt>
                <c:pt idx="3">
                  <c:v>1350.49</c:v>
                </c:pt>
                <c:pt idx="4">
                  <c:v>1248.3599999999999</c:v>
                </c:pt>
              </c:numCache>
            </c:numRef>
          </c:val>
          <c:extLst xmlns:c16r2="http://schemas.microsoft.com/office/drawing/2015/06/chart">
            <c:ext xmlns:c16="http://schemas.microsoft.com/office/drawing/2014/chart" uri="{C3380CC4-5D6E-409C-BE32-E72D297353CC}">
              <c16:uniqueId val="{00000000-5D33-4BFE-82D3-9BD7AD396110}"/>
            </c:ext>
          </c:extLst>
        </c:ser>
        <c:dLbls>
          <c:showLegendKey val="0"/>
          <c:showVal val="0"/>
          <c:showCatName val="0"/>
          <c:showSerName val="0"/>
          <c:showPercent val="0"/>
          <c:showBubbleSize val="0"/>
        </c:dLbls>
        <c:gapWidth val="150"/>
        <c:axId val="46480384"/>
        <c:axId val="464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5D33-4BFE-82D3-9BD7AD396110}"/>
            </c:ext>
          </c:extLst>
        </c:ser>
        <c:dLbls>
          <c:showLegendKey val="0"/>
          <c:showVal val="0"/>
          <c:showCatName val="0"/>
          <c:showSerName val="0"/>
          <c:showPercent val="0"/>
          <c:showBubbleSize val="0"/>
        </c:dLbls>
        <c:marker val="1"/>
        <c:smooth val="0"/>
        <c:axId val="46480384"/>
        <c:axId val="46482560"/>
      </c:lineChart>
      <c:dateAx>
        <c:axId val="46480384"/>
        <c:scaling>
          <c:orientation val="minMax"/>
        </c:scaling>
        <c:delete val="1"/>
        <c:axPos val="b"/>
        <c:numFmt formatCode="ge" sourceLinked="1"/>
        <c:majorTickMark val="none"/>
        <c:minorTickMark val="none"/>
        <c:tickLblPos val="none"/>
        <c:crossAx val="46482560"/>
        <c:crosses val="autoZero"/>
        <c:auto val="1"/>
        <c:lblOffset val="100"/>
        <c:baseTimeUnit val="years"/>
      </c:dateAx>
      <c:valAx>
        <c:axId val="464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85.77</c:v>
                </c:pt>
                <c:pt idx="1">
                  <c:v>73.86</c:v>
                </c:pt>
                <c:pt idx="2">
                  <c:v>76.209999999999994</c:v>
                </c:pt>
                <c:pt idx="3">
                  <c:v>89.49</c:v>
                </c:pt>
                <c:pt idx="4">
                  <c:v>100</c:v>
                </c:pt>
              </c:numCache>
            </c:numRef>
          </c:val>
          <c:extLst xmlns:c16r2="http://schemas.microsoft.com/office/drawing/2015/06/chart">
            <c:ext xmlns:c16="http://schemas.microsoft.com/office/drawing/2014/chart" uri="{C3380CC4-5D6E-409C-BE32-E72D297353CC}">
              <c16:uniqueId val="{00000000-557A-4683-B27C-1FCD69D4C1BB}"/>
            </c:ext>
          </c:extLst>
        </c:ser>
        <c:dLbls>
          <c:showLegendKey val="0"/>
          <c:showVal val="0"/>
          <c:showCatName val="0"/>
          <c:showSerName val="0"/>
          <c:showPercent val="0"/>
          <c:showBubbleSize val="0"/>
        </c:dLbls>
        <c:gapWidth val="150"/>
        <c:axId val="46497152"/>
        <c:axId val="465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557A-4683-B27C-1FCD69D4C1BB}"/>
            </c:ext>
          </c:extLst>
        </c:ser>
        <c:dLbls>
          <c:showLegendKey val="0"/>
          <c:showVal val="0"/>
          <c:showCatName val="0"/>
          <c:showSerName val="0"/>
          <c:showPercent val="0"/>
          <c:showBubbleSize val="0"/>
        </c:dLbls>
        <c:marker val="1"/>
        <c:smooth val="0"/>
        <c:axId val="46497152"/>
        <c:axId val="46532096"/>
      </c:lineChart>
      <c:dateAx>
        <c:axId val="46497152"/>
        <c:scaling>
          <c:orientation val="minMax"/>
        </c:scaling>
        <c:delete val="1"/>
        <c:axPos val="b"/>
        <c:numFmt formatCode="ge" sourceLinked="1"/>
        <c:majorTickMark val="none"/>
        <c:minorTickMark val="none"/>
        <c:tickLblPos val="none"/>
        <c:crossAx val="46532096"/>
        <c:crosses val="autoZero"/>
        <c:auto val="1"/>
        <c:lblOffset val="100"/>
        <c:baseTimeUnit val="years"/>
      </c:dateAx>
      <c:valAx>
        <c:axId val="46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177.59</c:v>
                </c:pt>
                <c:pt idx="1">
                  <c:v>206.39</c:v>
                </c:pt>
                <c:pt idx="2">
                  <c:v>199.95</c:v>
                </c:pt>
                <c:pt idx="3">
                  <c:v>170.41</c:v>
                </c:pt>
                <c:pt idx="4">
                  <c:v>152.57</c:v>
                </c:pt>
              </c:numCache>
            </c:numRef>
          </c:val>
          <c:extLst xmlns:c16r2="http://schemas.microsoft.com/office/drawing/2015/06/chart">
            <c:ext xmlns:c16="http://schemas.microsoft.com/office/drawing/2014/chart" uri="{C3380CC4-5D6E-409C-BE32-E72D297353CC}">
              <c16:uniqueId val="{00000000-72B0-4C34-A6BB-D4766735BE34}"/>
            </c:ext>
          </c:extLst>
        </c:ser>
        <c:dLbls>
          <c:showLegendKey val="0"/>
          <c:showVal val="0"/>
          <c:showCatName val="0"/>
          <c:showSerName val="0"/>
          <c:showPercent val="0"/>
          <c:showBubbleSize val="0"/>
        </c:dLbls>
        <c:gapWidth val="150"/>
        <c:axId val="46552576"/>
        <c:axId val="465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72B0-4C34-A6BB-D4766735BE34}"/>
            </c:ext>
          </c:extLst>
        </c:ser>
        <c:dLbls>
          <c:showLegendKey val="0"/>
          <c:showVal val="0"/>
          <c:showCatName val="0"/>
          <c:showSerName val="0"/>
          <c:showPercent val="0"/>
          <c:showBubbleSize val="0"/>
        </c:dLbls>
        <c:marker val="1"/>
        <c:smooth val="0"/>
        <c:axId val="46552576"/>
        <c:axId val="46554496"/>
      </c:lineChart>
      <c:dateAx>
        <c:axId val="46552576"/>
        <c:scaling>
          <c:orientation val="minMax"/>
        </c:scaling>
        <c:delete val="1"/>
        <c:axPos val="b"/>
        <c:numFmt formatCode="ge" sourceLinked="1"/>
        <c:majorTickMark val="none"/>
        <c:minorTickMark val="none"/>
        <c:tickLblPos val="none"/>
        <c:crossAx val="46554496"/>
        <c:crosses val="autoZero"/>
        <c:auto val="1"/>
        <c:lblOffset val="100"/>
        <c:baseTimeUnit val="years"/>
      </c:dateAx>
      <c:valAx>
        <c:axId val="465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富山県　射水市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93572</v>
      </c>
      <c r="AM8" s="50"/>
      <c r="AN8" s="50"/>
      <c r="AO8" s="50"/>
      <c r="AP8" s="50"/>
      <c r="AQ8" s="50"/>
      <c r="AR8" s="50"/>
      <c r="AS8" s="50"/>
      <c r="AT8" s="45">
        <f>データ!T6</f>
        <v>109.43</v>
      </c>
      <c r="AU8" s="45"/>
      <c r="AV8" s="45"/>
      <c r="AW8" s="45"/>
      <c r="AX8" s="45"/>
      <c r="AY8" s="45"/>
      <c r="AZ8" s="45"/>
      <c r="BA8" s="45"/>
      <c r="BB8" s="45">
        <f>データ!U6</f>
        <v>855.09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50.77</v>
      </c>
      <c r="J10" s="45"/>
      <c r="K10" s="45"/>
      <c r="L10" s="45"/>
      <c r="M10" s="45"/>
      <c r="N10" s="45"/>
      <c r="O10" s="45"/>
      <c r="P10" s="45">
        <f>データ!P6</f>
        <v>18.7</v>
      </c>
      <c r="Q10" s="45"/>
      <c r="R10" s="45"/>
      <c r="S10" s="45"/>
      <c r="T10" s="45"/>
      <c r="U10" s="45"/>
      <c r="V10" s="45"/>
      <c r="W10" s="45">
        <f>データ!Q6</f>
        <v>74.510000000000005</v>
      </c>
      <c r="X10" s="45"/>
      <c r="Y10" s="45"/>
      <c r="Z10" s="45"/>
      <c r="AA10" s="45"/>
      <c r="AB10" s="45"/>
      <c r="AC10" s="45"/>
      <c r="AD10" s="50">
        <f>データ!R6</f>
        <v>3132</v>
      </c>
      <c r="AE10" s="50"/>
      <c r="AF10" s="50"/>
      <c r="AG10" s="50"/>
      <c r="AH10" s="50"/>
      <c r="AI10" s="50"/>
      <c r="AJ10" s="50"/>
      <c r="AK10" s="2"/>
      <c r="AL10" s="50">
        <f>データ!V6</f>
        <v>17454</v>
      </c>
      <c r="AM10" s="50"/>
      <c r="AN10" s="50"/>
      <c r="AO10" s="50"/>
      <c r="AP10" s="50"/>
      <c r="AQ10" s="50"/>
      <c r="AR10" s="50"/>
      <c r="AS10" s="50"/>
      <c r="AT10" s="45">
        <f>データ!W6</f>
        <v>6.85</v>
      </c>
      <c r="AU10" s="45"/>
      <c r="AV10" s="45"/>
      <c r="AW10" s="45"/>
      <c r="AX10" s="45"/>
      <c r="AY10" s="45"/>
      <c r="AZ10" s="45"/>
      <c r="BA10" s="45"/>
      <c r="BB10" s="45">
        <f>データ!X6</f>
        <v>2548.0300000000002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121</v>
      </c>
      <c r="BM66" s="83"/>
      <c r="BN66" s="83"/>
      <c r="BO66" s="83"/>
      <c r="BP66" s="83"/>
      <c r="BQ66" s="83"/>
      <c r="BR66" s="83"/>
      <c r="BS66" s="83"/>
      <c r="BT66" s="83"/>
      <c r="BU66" s="83"/>
      <c r="BV66" s="83"/>
      <c r="BW66" s="83"/>
      <c r="BX66" s="83"/>
      <c r="BY66" s="83"/>
      <c r="BZ66" s="8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2"/>
      <c r="BM79" s="83"/>
      <c r="BN79" s="83"/>
      <c r="BO79" s="83"/>
      <c r="BP79" s="83"/>
      <c r="BQ79" s="83"/>
      <c r="BR79" s="83"/>
      <c r="BS79" s="83"/>
      <c r="BT79" s="83"/>
      <c r="BU79" s="83"/>
      <c r="BV79" s="83"/>
      <c r="BW79" s="83"/>
      <c r="BX79" s="83"/>
      <c r="BY79" s="83"/>
      <c r="BZ79" s="84"/>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2"/>
      <c r="BM80" s="83"/>
      <c r="BN80" s="83"/>
      <c r="BO80" s="83"/>
      <c r="BP80" s="83"/>
      <c r="BQ80" s="83"/>
      <c r="BR80" s="83"/>
      <c r="BS80" s="83"/>
      <c r="BT80" s="83"/>
      <c r="BU80" s="83"/>
      <c r="BV80" s="83"/>
      <c r="BW80" s="83"/>
      <c r="BX80" s="83"/>
      <c r="BY80" s="83"/>
      <c r="BZ80" s="8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jfugydaO2X14HXjnT2Az9yg5KtkGWS2B4IsLLy5zW6oHKV3q35kpOIsrshJkicNsodt0xoX+K+h1xjlyX8D4GQ==" saltValue="3h6RlIzW00s7nrbrBdNv0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162116</v>
      </c>
      <c r="D6" s="33">
        <f t="shared" si="3"/>
        <v>46</v>
      </c>
      <c r="E6" s="33">
        <f t="shared" si="3"/>
        <v>17</v>
      </c>
      <c r="F6" s="33">
        <f t="shared" si="3"/>
        <v>4</v>
      </c>
      <c r="G6" s="33">
        <f t="shared" si="3"/>
        <v>0</v>
      </c>
      <c r="H6" s="33" t="str">
        <f t="shared" si="3"/>
        <v>富山県　射水市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50.77</v>
      </c>
      <c r="P6" s="34">
        <f t="shared" si="3"/>
        <v>18.7</v>
      </c>
      <c r="Q6" s="34">
        <f t="shared" si="3"/>
        <v>74.510000000000005</v>
      </c>
      <c r="R6" s="34">
        <f t="shared" si="3"/>
        <v>3132</v>
      </c>
      <c r="S6" s="34">
        <f t="shared" si="3"/>
        <v>93572</v>
      </c>
      <c r="T6" s="34">
        <f t="shared" si="3"/>
        <v>109.43</v>
      </c>
      <c r="U6" s="34">
        <f t="shared" si="3"/>
        <v>855.09</v>
      </c>
      <c r="V6" s="34">
        <f t="shared" si="3"/>
        <v>17454</v>
      </c>
      <c r="W6" s="34">
        <f t="shared" si="3"/>
        <v>6.85</v>
      </c>
      <c r="X6" s="34">
        <f t="shared" si="3"/>
        <v>2548.0300000000002</v>
      </c>
      <c r="Y6" s="35">
        <f>IF(Y7="",NA(),Y7)</f>
        <v>109.07</v>
      </c>
      <c r="Z6" s="35">
        <f t="shared" ref="Z6:AH6" si="4">IF(Z7="",NA(),Z7)</f>
        <v>105.93</v>
      </c>
      <c r="AA6" s="35">
        <f t="shared" si="4"/>
        <v>114.62</v>
      </c>
      <c r="AB6" s="35">
        <f t="shared" si="4"/>
        <v>116.19</v>
      </c>
      <c r="AC6" s="35">
        <f t="shared" si="4"/>
        <v>117.16</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442.11</v>
      </c>
      <c r="AV6" s="35">
        <f t="shared" ref="AV6:BD6" si="6">IF(AV7="",NA(),AV7)</f>
        <v>10.59</v>
      </c>
      <c r="AW6" s="35">
        <f t="shared" si="6"/>
        <v>51.36</v>
      </c>
      <c r="AX6" s="35">
        <f t="shared" si="6"/>
        <v>57.39</v>
      </c>
      <c r="AY6" s="35">
        <f t="shared" si="6"/>
        <v>63.57</v>
      </c>
      <c r="AZ6" s="35">
        <f t="shared" si="6"/>
        <v>290.19</v>
      </c>
      <c r="BA6" s="35">
        <f t="shared" si="6"/>
        <v>63.22</v>
      </c>
      <c r="BB6" s="35">
        <f t="shared" si="6"/>
        <v>49.07</v>
      </c>
      <c r="BC6" s="35">
        <f t="shared" si="6"/>
        <v>46.78</v>
      </c>
      <c r="BD6" s="35">
        <f t="shared" si="6"/>
        <v>47.44</v>
      </c>
      <c r="BE6" s="34" t="str">
        <f>IF(BE7="","",IF(BE7="-","【-】","【"&amp;SUBSTITUTE(TEXT(BE7,"#,##0.00"),"-","△")&amp;"】"))</f>
        <v>【54.73】</v>
      </c>
      <c r="BF6" s="35">
        <f>IF(BF7="",NA(),BF7)</f>
        <v>1344.98</v>
      </c>
      <c r="BG6" s="35">
        <f t="shared" ref="BG6:BO6" si="7">IF(BG7="",NA(),BG7)</f>
        <v>1531.47</v>
      </c>
      <c r="BH6" s="35">
        <f t="shared" si="7"/>
        <v>1457.24</v>
      </c>
      <c r="BI6" s="35">
        <f t="shared" si="7"/>
        <v>1350.49</v>
      </c>
      <c r="BJ6" s="35">
        <f t="shared" si="7"/>
        <v>1248.3599999999999</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85.77</v>
      </c>
      <c r="BR6" s="35">
        <f t="shared" ref="BR6:BZ6" si="8">IF(BR7="",NA(),BR7)</f>
        <v>73.86</v>
      </c>
      <c r="BS6" s="35">
        <f t="shared" si="8"/>
        <v>76.209999999999994</v>
      </c>
      <c r="BT6" s="35">
        <f t="shared" si="8"/>
        <v>89.49</v>
      </c>
      <c r="BU6" s="35">
        <f t="shared" si="8"/>
        <v>100</v>
      </c>
      <c r="BV6" s="35">
        <f t="shared" si="8"/>
        <v>64.63</v>
      </c>
      <c r="BW6" s="35">
        <f t="shared" si="8"/>
        <v>66.56</v>
      </c>
      <c r="BX6" s="35">
        <f t="shared" si="8"/>
        <v>66.22</v>
      </c>
      <c r="BY6" s="35">
        <f t="shared" si="8"/>
        <v>69.87</v>
      </c>
      <c r="BZ6" s="35">
        <f t="shared" si="8"/>
        <v>74.3</v>
      </c>
      <c r="CA6" s="34" t="str">
        <f>IF(CA7="","",IF(CA7="-","【-】","【"&amp;SUBSTITUTE(TEXT(CA7,"#,##0.00"),"-","△")&amp;"】"))</f>
        <v>【75.58】</v>
      </c>
      <c r="CB6" s="35">
        <f>IF(CB7="",NA(),CB7)</f>
        <v>177.59</v>
      </c>
      <c r="CC6" s="35">
        <f t="shared" ref="CC6:CK6" si="9">IF(CC7="",NA(),CC7)</f>
        <v>206.39</v>
      </c>
      <c r="CD6" s="35">
        <f t="shared" si="9"/>
        <v>199.95</v>
      </c>
      <c r="CE6" s="35">
        <f t="shared" si="9"/>
        <v>170.41</v>
      </c>
      <c r="CF6" s="35">
        <f t="shared" si="9"/>
        <v>152.57</v>
      </c>
      <c r="CG6" s="35">
        <f t="shared" si="9"/>
        <v>245.75</v>
      </c>
      <c r="CH6" s="35">
        <f t="shared" si="9"/>
        <v>244.29</v>
      </c>
      <c r="CI6" s="35">
        <f t="shared" si="9"/>
        <v>246.72</v>
      </c>
      <c r="CJ6" s="35">
        <f t="shared" si="9"/>
        <v>234.96</v>
      </c>
      <c r="CK6" s="35">
        <f t="shared" si="9"/>
        <v>221.81</v>
      </c>
      <c r="CL6" s="34" t="str">
        <f>IF(CL7="","",IF(CL7="-","【-】","【"&amp;SUBSTITUTE(TEXT(CL7,"#,##0.00"),"-","△")&amp;"】"))</f>
        <v>【215.23】</v>
      </c>
      <c r="CM6" s="35">
        <f>IF(CM7="",NA(),CM7)</f>
        <v>62.63</v>
      </c>
      <c r="CN6" s="35">
        <f t="shared" ref="CN6:CV6" si="10">IF(CN7="",NA(),CN7)</f>
        <v>61.75</v>
      </c>
      <c r="CO6" s="35">
        <f t="shared" si="10"/>
        <v>68.63</v>
      </c>
      <c r="CP6" s="35">
        <f t="shared" si="10"/>
        <v>66</v>
      </c>
      <c r="CQ6" s="35">
        <f t="shared" si="10"/>
        <v>71.5</v>
      </c>
      <c r="CR6" s="35">
        <f t="shared" si="10"/>
        <v>43.65</v>
      </c>
      <c r="CS6" s="35">
        <f t="shared" si="10"/>
        <v>43.58</v>
      </c>
      <c r="CT6" s="35">
        <f t="shared" si="10"/>
        <v>41.35</v>
      </c>
      <c r="CU6" s="35">
        <f t="shared" si="10"/>
        <v>42.9</v>
      </c>
      <c r="CV6" s="35">
        <f t="shared" si="10"/>
        <v>43.36</v>
      </c>
      <c r="CW6" s="34" t="str">
        <f>IF(CW7="","",IF(CW7="-","【-】","【"&amp;SUBSTITUTE(TEXT(CW7,"#,##0.00"),"-","△")&amp;"】"))</f>
        <v>【42.66】</v>
      </c>
      <c r="CX6" s="35">
        <f>IF(CX7="",NA(),CX7)</f>
        <v>84.23</v>
      </c>
      <c r="CY6" s="35">
        <f t="shared" ref="CY6:DG6" si="11">IF(CY7="",NA(),CY7)</f>
        <v>85.81</v>
      </c>
      <c r="CZ6" s="35">
        <f t="shared" si="11"/>
        <v>86.94</v>
      </c>
      <c r="DA6" s="35">
        <f t="shared" si="11"/>
        <v>87.72</v>
      </c>
      <c r="DB6" s="35">
        <f t="shared" si="11"/>
        <v>88.95</v>
      </c>
      <c r="DC6" s="35">
        <f t="shared" si="11"/>
        <v>82.2</v>
      </c>
      <c r="DD6" s="35">
        <f t="shared" si="11"/>
        <v>82.35</v>
      </c>
      <c r="DE6" s="35">
        <f t="shared" si="11"/>
        <v>82.9</v>
      </c>
      <c r="DF6" s="35">
        <f t="shared" si="11"/>
        <v>83.5</v>
      </c>
      <c r="DG6" s="35">
        <f t="shared" si="11"/>
        <v>83.06</v>
      </c>
      <c r="DH6" s="34" t="str">
        <f>IF(DH7="","",IF(DH7="-","【-】","【"&amp;SUBSTITUTE(TEXT(DH7,"#,##0.00"),"-","△")&amp;"】"))</f>
        <v>【82.67】</v>
      </c>
      <c r="DI6" s="35">
        <f>IF(DI7="",NA(),DI7)</f>
        <v>3.13</v>
      </c>
      <c r="DJ6" s="35">
        <f t="shared" ref="DJ6:DR6" si="12">IF(DJ7="",NA(),DJ7)</f>
        <v>7.47</v>
      </c>
      <c r="DK6" s="35">
        <f t="shared" si="12"/>
        <v>9.85</v>
      </c>
      <c r="DL6" s="35">
        <f t="shared" si="12"/>
        <v>12.23</v>
      </c>
      <c r="DM6" s="35">
        <f t="shared" si="12"/>
        <v>14.5</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c r="A7" s="28"/>
      <c r="B7" s="37">
        <v>2017</v>
      </c>
      <c r="C7" s="37">
        <v>162116</v>
      </c>
      <c r="D7" s="37">
        <v>46</v>
      </c>
      <c r="E7" s="37">
        <v>17</v>
      </c>
      <c r="F7" s="37">
        <v>4</v>
      </c>
      <c r="G7" s="37">
        <v>0</v>
      </c>
      <c r="H7" s="37" t="s">
        <v>108</v>
      </c>
      <c r="I7" s="37" t="s">
        <v>109</v>
      </c>
      <c r="J7" s="37" t="s">
        <v>110</v>
      </c>
      <c r="K7" s="37" t="s">
        <v>111</v>
      </c>
      <c r="L7" s="37" t="s">
        <v>112</v>
      </c>
      <c r="M7" s="37" t="s">
        <v>113</v>
      </c>
      <c r="N7" s="38" t="s">
        <v>114</v>
      </c>
      <c r="O7" s="38">
        <v>50.77</v>
      </c>
      <c r="P7" s="38">
        <v>18.7</v>
      </c>
      <c r="Q7" s="38">
        <v>74.510000000000005</v>
      </c>
      <c r="R7" s="38">
        <v>3132</v>
      </c>
      <c r="S7" s="38">
        <v>93572</v>
      </c>
      <c r="T7" s="38">
        <v>109.43</v>
      </c>
      <c r="U7" s="38">
        <v>855.09</v>
      </c>
      <c r="V7" s="38">
        <v>17454</v>
      </c>
      <c r="W7" s="38">
        <v>6.85</v>
      </c>
      <c r="X7" s="38">
        <v>2548.0300000000002</v>
      </c>
      <c r="Y7" s="38">
        <v>109.07</v>
      </c>
      <c r="Z7" s="38">
        <v>105.93</v>
      </c>
      <c r="AA7" s="38">
        <v>114.62</v>
      </c>
      <c r="AB7" s="38">
        <v>116.19</v>
      </c>
      <c r="AC7" s="38">
        <v>117.16</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442.11</v>
      </c>
      <c r="AV7" s="38">
        <v>10.59</v>
      </c>
      <c r="AW7" s="38">
        <v>51.36</v>
      </c>
      <c r="AX7" s="38">
        <v>57.39</v>
      </c>
      <c r="AY7" s="38">
        <v>63.57</v>
      </c>
      <c r="AZ7" s="38">
        <v>290.19</v>
      </c>
      <c r="BA7" s="38">
        <v>63.22</v>
      </c>
      <c r="BB7" s="38">
        <v>49.07</v>
      </c>
      <c r="BC7" s="38">
        <v>46.78</v>
      </c>
      <c r="BD7" s="38">
        <v>47.44</v>
      </c>
      <c r="BE7" s="38">
        <v>54.73</v>
      </c>
      <c r="BF7" s="38">
        <v>1344.98</v>
      </c>
      <c r="BG7" s="38">
        <v>1531.47</v>
      </c>
      <c r="BH7" s="38">
        <v>1457.24</v>
      </c>
      <c r="BI7" s="38">
        <v>1350.49</v>
      </c>
      <c r="BJ7" s="38">
        <v>1248.3599999999999</v>
      </c>
      <c r="BK7" s="38">
        <v>1569.13</v>
      </c>
      <c r="BL7" s="38">
        <v>1436</v>
      </c>
      <c r="BM7" s="38">
        <v>1434.89</v>
      </c>
      <c r="BN7" s="38">
        <v>1298.9100000000001</v>
      </c>
      <c r="BO7" s="38">
        <v>1243.71</v>
      </c>
      <c r="BP7" s="38">
        <v>1225.44</v>
      </c>
      <c r="BQ7" s="38">
        <v>85.77</v>
      </c>
      <c r="BR7" s="38">
        <v>73.86</v>
      </c>
      <c r="BS7" s="38">
        <v>76.209999999999994</v>
      </c>
      <c r="BT7" s="38">
        <v>89.49</v>
      </c>
      <c r="BU7" s="38">
        <v>100</v>
      </c>
      <c r="BV7" s="38">
        <v>64.63</v>
      </c>
      <c r="BW7" s="38">
        <v>66.56</v>
      </c>
      <c r="BX7" s="38">
        <v>66.22</v>
      </c>
      <c r="BY7" s="38">
        <v>69.87</v>
      </c>
      <c r="BZ7" s="38">
        <v>74.3</v>
      </c>
      <c r="CA7" s="38">
        <v>75.58</v>
      </c>
      <c r="CB7" s="38">
        <v>177.59</v>
      </c>
      <c r="CC7" s="38">
        <v>206.39</v>
      </c>
      <c r="CD7" s="38">
        <v>199.95</v>
      </c>
      <c r="CE7" s="38">
        <v>170.41</v>
      </c>
      <c r="CF7" s="38">
        <v>152.57</v>
      </c>
      <c r="CG7" s="38">
        <v>245.75</v>
      </c>
      <c r="CH7" s="38">
        <v>244.29</v>
      </c>
      <c r="CI7" s="38">
        <v>246.72</v>
      </c>
      <c r="CJ7" s="38">
        <v>234.96</v>
      </c>
      <c r="CK7" s="38">
        <v>221.81</v>
      </c>
      <c r="CL7" s="38">
        <v>215.23</v>
      </c>
      <c r="CM7" s="38">
        <v>62.63</v>
      </c>
      <c r="CN7" s="38">
        <v>61.75</v>
      </c>
      <c r="CO7" s="38">
        <v>68.63</v>
      </c>
      <c r="CP7" s="38">
        <v>66</v>
      </c>
      <c r="CQ7" s="38">
        <v>71.5</v>
      </c>
      <c r="CR7" s="38">
        <v>43.65</v>
      </c>
      <c r="CS7" s="38">
        <v>43.58</v>
      </c>
      <c r="CT7" s="38">
        <v>41.35</v>
      </c>
      <c r="CU7" s="38">
        <v>42.9</v>
      </c>
      <c r="CV7" s="38">
        <v>43.36</v>
      </c>
      <c r="CW7" s="38">
        <v>42.66</v>
      </c>
      <c r="CX7" s="38">
        <v>84.23</v>
      </c>
      <c r="CY7" s="38">
        <v>85.81</v>
      </c>
      <c r="CZ7" s="38">
        <v>86.94</v>
      </c>
      <c r="DA7" s="38">
        <v>87.72</v>
      </c>
      <c r="DB7" s="38">
        <v>88.95</v>
      </c>
      <c r="DC7" s="38">
        <v>82.2</v>
      </c>
      <c r="DD7" s="38">
        <v>82.35</v>
      </c>
      <c r="DE7" s="38">
        <v>82.9</v>
      </c>
      <c r="DF7" s="38">
        <v>83.5</v>
      </c>
      <c r="DG7" s="38">
        <v>83.06</v>
      </c>
      <c r="DH7" s="38">
        <v>82.67</v>
      </c>
      <c r="DI7" s="38">
        <v>3.13</v>
      </c>
      <c r="DJ7" s="38">
        <v>7.47</v>
      </c>
      <c r="DK7" s="38">
        <v>9.85</v>
      </c>
      <c r="DL7" s="38">
        <v>12.23</v>
      </c>
      <c r="DM7" s="38">
        <v>14.5</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i207008</cp:lastModifiedBy>
  <dcterms:created xsi:type="dcterms:W3CDTF">2018-12-03T08:52:49Z</dcterms:created>
  <dcterms:modified xsi:type="dcterms:W3CDTF">2019-02-06T23:38:06Z</dcterms:modified>
  <cp:category/>
</cp:coreProperties>
</file>