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20150財政課\000課共通\003県照会【5】\公営企業関係調査【5】\【1月】経営比較分析表\H29決算\②担当課照会・回答\②-2回答\"/>
    </mc:Choice>
  </mc:AlternateContent>
  <workbookProtection workbookAlgorithmName="SHA-512" workbookHashValue="RGNH+M2cuRfH1Sax0zQLdkaq5E9q+4fa/h8uv+T1dFu6qsmR8LKeuyDoG/m+5P3tqajXBFKciGmNH+AiFeUgAQ==" workbookSaltValue="Zcf0LrJJ4a31Tl6Zey7ePg==" workbookSpinCount="100000" lockStructure="1"/>
  <bookViews>
    <workbookView xWindow="0" yWindow="0" windowWidth="20490" windowHeight="7380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AT10" i="4"/>
  <c r="P10" i="4"/>
  <c r="I10" i="4"/>
  <c r="AT8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<sst xmlns="http://schemas.openxmlformats.org/spreadsheetml/2006/main" count="235" uniqueCount="123">
  <si>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6"/>
  </si>
  <si>
    <t>業務名</t>
    <rPh sb="2" eb="3">
      <t>メイ</t>
    </rPh>
    <phoneticPr fontId="6"/>
  </si>
  <si>
    <t>業種名</t>
    <rPh sb="2" eb="3">
      <t>メイ</t>
    </rPh>
    <phoneticPr fontId="6"/>
  </si>
  <si>
    <t>事業名</t>
    <phoneticPr fontId="6"/>
  </si>
  <si>
    <t>類似団体区分</t>
    <rPh sb="4" eb="6">
      <t>クブン</t>
    </rPh>
    <phoneticPr fontId="6"/>
  </si>
  <si>
    <t>管理者の情報</t>
    <rPh sb="0" eb="3">
      <t>カンリシャ</t>
    </rPh>
    <rPh sb="4" eb="6">
      <t>ジョウホウ</t>
    </rPh>
    <phoneticPr fontId="6"/>
  </si>
  <si>
    <t>人口（人）</t>
    <rPh sb="0" eb="2">
      <t>ジンコウ</t>
    </rPh>
    <rPh sb="3" eb="4">
      <t>ヒト</t>
    </rPh>
    <phoneticPr fontId="6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</si>
  <si>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6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</si>
  <si>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6"/>
  </si>
  <si>
    <t>グラフ凡例</t>
    <rPh sb="3" eb="5">
      <t>ハンレイ</t>
    </rPh>
    <phoneticPr fontId="6"/>
  </si>
  <si>
    <t>■</t>
    <phoneticPr fontId="6"/>
  </si>
  <si>
    <t>当該団体値（当該値）</t>
    <rPh sb="2" eb="4">
      <t>ダンタイ</t>
    </rPh>
    <phoneticPr fontId="6"/>
  </si>
  <si>
    <t>資金不足比率(％)</t>
    <phoneticPr fontId="6"/>
  </si>
  <si>
    <t>自己資本構成比率(％)</t>
    <phoneticPr fontId="6"/>
  </si>
  <si>
    <t>普及率(％)</t>
    <phoneticPr fontId="6"/>
  </si>
  <si>
    <t>有収率(％)</t>
    <rPh sb="0" eb="1">
      <t>ユウ</t>
    </rPh>
    <rPh sb="1" eb="3">
      <t>シュウリツ</t>
    </rPh>
    <phoneticPr fontId="6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</si>
  <si>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6"/>
  </si>
  <si>
    <t>処理区域内人口(人)</t>
    <rPh sb="0" eb="2">
      <t>ショリ</t>
    </rPh>
    <rPh sb="2" eb="5">
      <t>クイキナイ</t>
    </rPh>
    <phoneticPr fontId="6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</si>
  <si>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6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</si>
  <si>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6"/>
  </si>
  <si>
    <t>－</t>
    <phoneticPr fontId="6"/>
  </si>
  <si>
    <t>類似団体平均値（平均値）</t>
    <phoneticPr fontId="6"/>
  </si>
  <si>
    <t>【】</t>
    <phoneticPr fontId="6"/>
  </si>
  <si>
    <t>平成29年度全国平均</t>
    <phoneticPr fontId="6"/>
  </si>
  <si>
    <t>分析欄</t>
    <rPh sb="0" eb="2">
      <t>ブンセキ</t>
    </rPh>
    <rPh sb="2" eb="3">
      <t>ラン</t>
    </rPh>
    <phoneticPr fontId="6"/>
  </si>
  <si>
    <t>1. 経営の健全性・効率性</t>
    <phoneticPr fontId="6"/>
  </si>
  <si>
    <t>1. 経営の健全性・効率性について</t>
    <phoneticPr fontId="6"/>
  </si>
  <si>
    <t>「経常損益」</t>
    <phoneticPr fontId="6"/>
  </si>
  <si>
    <t>「累積欠損」</t>
    <rPh sb="1" eb="3">
      <t>ルイセキ</t>
    </rPh>
    <rPh sb="3" eb="5">
      <t>ケッソン</t>
    </rPh>
    <phoneticPr fontId="6"/>
  </si>
  <si>
    <t>「支払能力」</t>
    <phoneticPr fontId="6"/>
  </si>
  <si>
    <t>「債務残高」</t>
    <rPh sb="1" eb="3">
      <t>サイム</t>
    </rPh>
    <rPh sb="3" eb="5">
      <t>ザンダカ</t>
    </rPh>
    <phoneticPr fontId="6"/>
  </si>
  <si>
    <t>2. 老朽化の状況について</t>
    <phoneticPr fontId="6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</si>
  <si>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6"/>
  </si>
  <si>
    <t>「費用の効率性」</t>
    <rPh sb="1" eb="3">
      <t>ヒヨウ</t>
    </rPh>
    <rPh sb="4" eb="6">
      <t>コウリツ</t>
    </rPh>
    <rPh sb="6" eb="7">
      <t>セイ</t>
    </rPh>
    <phoneticPr fontId="6"/>
  </si>
  <si>
    <t>「施設の効率性」</t>
    <rPh sb="1" eb="3">
      <t>シセツ</t>
    </rPh>
    <rPh sb="4" eb="6">
      <t>コウリツ</t>
    </rPh>
    <rPh sb="6" eb="7">
      <t>セイ</t>
    </rPh>
    <phoneticPr fontId="6"/>
  </si>
  <si>
    <t>「使用料対象の捕捉」</t>
    <rPh sb="1" eb="4">
      <t>シヨウリョウ</t>
    </rPh>
    <rPh sb="4" eb="6">
      <t>タイショウ</t>
    </rPh>
    <rPh sb="7" eb="9">
      <t>ホソク</t>
    </rPh>
    <phoneticPr fontId="6"/>
  </si>
  <si>
    <t>2. 老朽化の状況</t>
    <phoneticPr fontId="6"/>
  </si>
  <si>
    <t>全体総括</t>
    <rPh sb="0" eb="2">
      <t>ゼンタイ</t>
    </rPh>
    <rPh sb="2" eb="4">
      <t>ソウカツ</t>
    </rPh>
    <phoneticPr fontId="6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</si>
  <si>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6"/>
  </si>
  <si>
    <t>「管渠の経年化の状況」</t>
    <rPh sb="4" eb="7">
      <t>ケイネンカ</t>
    </rPh>
    <rPh sb="8" eb="10">
      <t>ジョウキョウ</t>
    </rPh>
    <phoneticPr fontId="6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</si>
  <si>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6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</si>
  <si>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6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</si>
  <si>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5"/>
  </si>
  <si>
    <t>全国平均</t>
    <rPh sb="0" eb="2">
      <t>ゼンコク</t>
    </rPh>
    <rPh sb="2" eb="4">
      <t>ヘイキン</t>
    </rPh>
    <phoneticPr fontId="6"/>
  </si>
  <si>
    <t>1①</t>
  </si>
  <si>
    <t>1②</t>
  </si>
  <si>
    <t>1③</t>
  </si>
  <si>
    <t>1④</t>
  </si>
  <si>
    <t>1⑤</t>
  </si>
  <si>
    <t>1⑥</t>
  </si>
  <si>
    <t>1⑦</t>
    <phoneticPr fontId="6"/>
  </si>
  <si>
    <t>1⑧</t>
    <phoneticPr fontId="6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</si>
  <si>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</si>
  <si>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</si>
  <si>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</si>
  <si>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6"/>
  </si>
  <si>
    <t>項番</t>
    <rPh sb="0" eb="2">
      <t>コウバン</t>
    </rPh>
    <phoneticPr fontId="6"/>
  </si>
  <si>
    <t>大項目</t>
    <rPh sb="0" eb="3">
      <t>ダイコウモク</t>
    </rPh>
    <phoneticPr fontId="6"/>
  </si>
  <si>
    <t>年度</t>
    <rPh sb="0" eb="2">
      <t>ネンド</t>
    </rPh>
    <phoneticPr fontId="6"/>
  </si>
  <si>
    <t>団体CD</t>
    <rPh sb="0" eb="2">
      <t>ダンタイ</t>
    </rPh>
    <phoneticPr fontId="6"/>
  </si>
  <si>
    <t>業務CD</t>
    <rPh sb="0" eb="2">
      <t>ギョウム</t>
    </rPh>
    <phoneticPr fontId="6"/>
  </si>
  <si>
    <t>業種CD</t>
    <rPh sb="0" eb="2">
      <t>ギョウシュ</t>
    </rPh>
    <phoneticPr fontId="6"/>
  </si>
  <si>
    <t>事業CD</t>
    <rPh sb="0" eb="2">
      <t>ジギョウ</t>
    </rPh>
    <phoneticPr fontId="6"/>
  </si>
  <si>
    <t>施設CD</t>
    <rPh sb="0" eb="2">
      <t>シセツ</t>
    </rPh>
    <phoneticPr fontId="6"/>
  </si>
  <si>
    <t>基本情報</t>
    <rPh sb="0" eb="2">
      <t>キホン</t>
    </rPh>
    <rPh sb="2" eb="4">
      <t>ジョウホウ</t>
    </rPh>
    <phoneticPr fontId="6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</si>
  <si>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6"/>
  </si>
  <si>
    <t>2. 老朽化の状況</t>
    <phoneticPr fontId="6"/>
  </si>
  <si>
    <t>中項目</t>
    <rPh sb="0" eb="1">
      <t>チュウ</t>
    </rPh>
    <rPh sb="1" eb="3">
      <t>コウモク</t>
    </rPh>
    <phoneticPr fontId="6"/>
  </si>
  <si>
    <t>①経常収支比率(％)</t>
    <phoneticPr fontId="6"/>
  </si>
  <si>
    <t>②累積欠損金比率(％)</t>
    <phoneticPr fontId="6"/>
  </si>
  <si>
    <t>③流動比率(％)</t>
    <rPh sb="1" eb="3">
      <t>リュウドウ</t>
    </rPh>
    <rPh sb="3" eb="5">
      <t>ヒリツ</t>
    </rPh>
    <phoneticPr fontId="6"/>
  </si>
  <si>
    <t>④企業債残高対事業規模比率(％)</t>
    <phoneticPr fontId="6"/>
  </si>
  <si>
    <t>⑤経費回収率(％)</t>
    <phoneticPr fontId="6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</si>
  <si>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6"/>
  </si>
  <si>
    <t>⑦施設利用率(％)</t>
    <rPh sb="1" eb="3">
      <t>シセツ</t>
    </rPh>
    <rPh sb="3" eb="6">
      <t>リヨウリツ</t>
    </rPh>
    <phoneticPr fontId="6"/>
  </si>
  <si>
    <t>⑧水洗化率(％)</t>
    <phoneticPr fontId="6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</si>
  <si>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6"/>
  </si>
  <si>
    <t>②管渠老朽化率(％)</t>
    <phoneticPr fontId="6"/>
  </si>
  <si>
    <t>③管渠改善率(％)</t>
    <phoneticPr fontId="6"/>
  </si>
  <si>
    <t>小項目</t>
    <rPh sb="0" eb="3">
      <t>ショウコウモク</t>
    </rPh>
    <phoneticPr fontId="6"/>
  </si>
  <si>
    <t>都道府県名</t>
    <rPh sb="0" eb="4">
      <t>トドウフケン</t>
    </rPh>
    <rPh sb="4" eb="5">
      <t>メイ</t>
    </rPh>
    <phoneticPr fontId="6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</si>
  <si>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6"/>
  </si>
  <si>
    <t>業種名称</t>
    <rPh sb="0" eb="2">
      <t>ギョウシュ</t>
    </rPh>
    <rPh sb="2" eb="4">
      <t>メイショウ</t>
    </rPh>
    <phoneticPr fontId="6"/>
  </si>
  <si>
    <t>事業名称</t>
    <rPh sb="0" eb="2">
      <t>ジギョウ</t>
    </rPh>
    <rPh sb="2" eb="4">
      <t>メイショウ</t>
    </rPh>
    <phoneticPr fontId="6"/>
  </si>
  <si>
    <t>類似団体</t>
    <rPh sb="0" eb="2">
      <t>ルイジ</t>
    </rPh>
    <rPh sb="2" eb="4">
      <t>ダンタイ</t>
    </rPh>
    <phoneticPr fontId="6"/>
  </si>
  <si>
    <t>資金不足比率</t>
    <rPh sb="0" eb="2">
      <t>シキン</t>
    </rPh>
    <rPh sb="2" eb="4">
      <t>フソク</t>
    </rPh>
    <rPh sb="4" eb="6">
      <t>ヒリツ</t>
    </rPh>
    <phoneticPr fontId="6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</si>
  <si>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</si>
  <si>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普及率</t>
    <rPh sb="0" eb="2">
      <t>フキュウ</t>
    </rPh>
    <rPh sb="2" eb="3">
      <t>リツ</t>
    </rPh>
    <phoneticPr fontId="6"/>
  </si>
  <si>
    <t>有収率</t>
    <rPh sb="0" eb="1">
      <t>ユウ</t>
    </rPh>
    <rPh sb="1" eb="3">
      <t>シュウリツ</t>
    </rPh>
    <phoneticPr fontId="6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</si>
  <si>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6"/>
  </si>
  <si>
    <t>人口</t>
    <rPh sb="0" eb="2">
      <t>ジンコウ</t>
    </rPh>
    <phoneticPr fontId="6"/>
  </si>
  <si>
    <t>面積</t>
    <rPh sb="0" eb="2">
      <t>メンセキ</t>
    </rPh>
    <phoneticPr fontId="6"/>
  </si>
  <si>
    <t>人口密度</t>
    <rPh sb="0" eb="2">
      <t>ジンコウ</t>
    </rPh>
    <rPh sb="2" eb="4">
      <t>ミツド</t>
    </rPh>
    <phoneticPr fontId="6"/>
  </si>
  <si>
    <t>処理区域内人口</t>
  </si>
  <si>
    <t>処理区域面積</t>
  </si>
  <si>
    <t>処理区域内人口密度</t>
  </si>
  <si>
    <t>比率(N-4)</t>
    <rPh sb="0" eb="2">
      <t>ヒリツ</t>
    </rPh>
    <phoneticPr fontId="6"/>
  </si>
  <si>
    <t>比率(N-3)</t>
    <rPh sb="0" eb="2">
      <t>ヒリツ</t>
    </rPh>
    <phoneticPr fontId="6"/>
  </si>
  <si>
    <t>比率(N-2)</t>
    <rPh sb="0" eb="2">
      <t>ヒリツ</t>
    </rPh>
    <phoneticPr fontId="6"/>
  </si>
  <si>
    <t>比率(N-1)</t>
    <rPh sb="0" eb="2">
      <t>ヒリツ</t>
    </rPh>
    <phoneticPr fontId="6"/>
  </si>
  <si>
    <t>比率(N)</t>
    <rPh sb="0" eb="2">
      <t>ヒリツ</t>
    </rPh>
    <phoneticPr fontId="6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</si>
  <si>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</si>
  <si>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</si>
  <si>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</si>
  <si>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</si>
  <si>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</si>
  <si>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</si>
  <si>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6"/>
  </si>
  <si>
    <t>富山県　射水市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</si>
  <si>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</si>
  <si>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</si>
  <si>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</si>
  <si>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</si>
  <si>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</si>
  <si>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</si>
  <si>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6"/>
  </si>
  <si>
    <t>Ｎ－３年度</t>
    <rPh sb="3" eb="5">
      <t>ネンド</t>
    </rPh>
    <phoneticPr fontId="6"/>
  </si>
  <si>
    <t>Ｎ－２年度</t>
    <rPh sb="3" eb="5">
      <t>ネンド</t>
    </rPh>
    <phoneticPr fontId="6"/>
  </si>
  <si>
    <t>Ｎ－１年度</t>
    <rPh sb="3" eb="5">
      <t>ネンド</t>
    </rPh>
    <phoneticPr fontId="6"/>
  </si>
  <si>
    <t>Ｎ年度</t>
    <rPh sb="1" eb="3">
      <t>ネンド</t>
    </rPh>
    <phoneticPr fontId="6"/>
  </si>
  <si>
    <t>・現状は利益を計上し、資金収支も図れているが、今後は人口減少や節水意識の向上等により、使用料収入の増加は見込めない。浄化槽や汲み取り世帯に対して地道に接続促進を進め、使用料収入の確保に努めることが必要である。
・経営戦略の策定状況（策定済）</t>
  </si>
  <si>
    <t xml:space="preserve">・経常収支比率は、維持管理費の増加により前年度よりも悪化しているが、今後は企業債利息の逓減により改善傾向になると思われる。
・累積欠損金比率については、累積欠損金が生じていないためゼロである。
・流動比率は100パーセントを下回っているが、1年以内に償還すべき企業債償還金の原資は、翌年度の収入で賄われており、資金不足は生じていない。
・企業債残高対事業規模比率は、前年度よりも改善している。今後も企業債残高の減少により、この傾向が続くものと考えられる。
・経費回収率は前年度よりも改善しているが、使用料収入で賄えない経費があるため、その節減に努める必要がある。
・汚水処理原価は前年度と同額である。今後は更新投資を行っていくことで、汚水処理原価が増加することも考えられる。
・施設利用率は前年度より上昇しているが、今後は節水等による有収水量の減少が考えられ、これを踏まえて更新投資を検討する必要がある。
・水洗化率は前年度よりも向上している。今後も接続促進に努める必要がある。
</t>
    <rPh sb="9" eb="11">
      <t>イジ</t>
    </rPh>
    <rPh sb="11" eb="14">
      <t>カンリヒ</t>
    </rPh>
    <rPh sb="15" eb="17">
      <t>ゾウカ</t>
    </rPh>
    <rPh sb="26" eb="28">
      <t>アッカ</t>
    </rPh>
    <rPh sb="37" eb="39">
      <t>キギョウ</t>
    </rPh>
    <rPh sb="39" eb="40">
      <t>サイ</t>
    </rPh>
    <rPh sb="40" eb="42">
      <t>リソク</t>
    </rPh>
    <rPh sb="43" eb="45">
      <t>テイゲン</t>
    </rPh>
    <rPh sb="48" eb="50">
      <t>カイゼン</t>
    </rPh>
    <rPh sb="283" eb="285">
      <t>オスイ</t>
    </rPh>
    <rPh sb="285" eb="287">
      <t>ショリ</t>
    </rPh>
    <rPh sb="287" eb="289">
      <t>ゲンカ</t>
    </rPh>
    <rPh sb="290" eb="293">
      <t>ゼンネンド</t>
    </rPh>
    <rPh sb="294" eb="296">
      <t>ドウガク</t>
    </rPh>
    <rPh sb="300" eb="302">
      <t>コンゴ</t>
    </rPh>
    <rPh sb="303" eb="305">
      <t>コウシン</t>
    </rPh>
    <rPh sb="305" eb="307">
      <t>トウシ</t>
    </rPh>
    <rPh sb="308" eb="309">
      <t>オコナ</t>
    </rPh>
    <rPh sb="317" eb="319">
      <t>オスイ</t>
    </rPh>
    <rPh sb="319" eb="321">
      <t>ショリ</t>
    </rPh>
    <rPh sb="321" eb="323">
      <t>ゲンカ</t>
    </rPh>
    <rPh sb="324" eb="326">
      <t>ゾウカ</t>
    </rPh>
    <rPh sb="331" eb="332">
      <t>カンガ</t>
    </rPh>
    <phoneticPr fontId="18"/>
  </si>
  <si>
    <t xml:space="preserve">・有形固定資産減価償却率は前年度よりも増加しており、老朽化が進行している。今後耐用年数を迎える資産が多く、計画的に更新投資を行う必要がある。
・管渠老朽化率は耐用年数を経過した管渠がないため、ゼロである。今後の更新にあたっては、人口動態や処理水量の推移を踏まえ、計画を立てる必要がある。
・管渠改善率は耐用年数を経過した管渠がないため、ゼロである。今後は管渠の老朽化に併せ、計画的な更新を行っていく必要がある。             
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</si>
</sst>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19" fillId="0" borderId="0"/>
    <xf numFmtId="0" fontId="2" fillId="0" borderId="0">
      <alignment vertical="center"/>
    </xf>
    <xf numFmtId="0" fontId="3" fillId="0" borderId="0">
      <alignment vertical="center"/>
    </xf>
    <xf numFmtId="0" fontId="19" fillId="0" borderId="0"/>
    <xf numFmtId="0" fontId="17" fillId="0" borderId="0"/>
    <xf numFmtId="0" fontId="2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/>
    <xf numFmtId="0" fontId="2" fillId="0" borderId="0">
      <alignment vertical="center"/>
    </xf>
    <xf numFmtId="0" fontId="17" fillId="0" borderId="0"/>
    <xf numFmtId="0" fontId="2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  <protection hidden="1"/>
    </xf>
    <xf numFmtId="0" fontId="5" fillId="2" borderId="2" xfId="0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NumberFormat="1" applyFont="1" applyBorder="1" applyAlignment="1" applyProtection="1">
      <alignment horizontal="center" vertical="center" shrinkToFit="1"/>
      <protection hidden="1"/>
    </xf>
    <xf numFmtId="176" fontId="7" fillId="0" borderId="2" xfId="0" applyNumberFormat="1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7" fillId="0" borderId="6" xfId="3" applyFont="1" applyBorder="1" applyAlignment="1" applyProtection="1">
      <alignment horizontal="left" vertical="top" wrapText="1"/>
      <protection locked="0"/>
    </xf>
    <xf numFmtId="0" fontId="17" fillId="0" borderId="0" xfId="3" applyFont="1" applyBorder="1" applyAlignment="1" applyProtection="1">
      <alignment horizontal="left" vertical="top" wrapText="1"/>
      <protection locked="0"/>
    </xf>
    <xf numFmtId="0" fontId="17" fillId="0" borderId="7" xfId="3" applyFont="1" applyBorder="1" applyAlignment="1" applyProtection="1">
      <alignment horizontal="left" vertical="top" wrapText="1"/>
      <protection locked="0"/>
    </xf>
    <xf numFmtId="0" fontId="17" fillId="0" borderId="8" xfId="3" applyFont="1" applyBorder="1" applyAlignment="1" applyProtection="1">
      <alignment horizontal="left" vertical="top" wrapText="1"/>
      <protection locked="0"/>
    </xf>
    <xf numFmtId="0" fontId="17" fillId="0" borderId="1" xfId="3" applyFont="1" applyBorder="1" applyAlignment="1" applyProtection="1">
      <alignment horizontal="left" vertical="top" wrapText="1"/>
      <protection locked="0"/>
    </xf>
    <xf numFmtId="0" fontId="17" fillId="0" borderId="9" xfId="3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6" xfId="3" applyFont="1" applyBorder="1" applyAlignment="1" applyProtection="1">
      <alignment horizontal="left" vertical="top" wrapText="1"/>
      <protection locked="0"/>
    </xf>
    <xf numFmtId="0" fontId="7" fillId="0" borderId="0" xfId="3" applyFont="1" applyBorder="1" applyAlignment="1" applyProtection="1">
      <alignment horizontal="left" vertical="top" wrapText="1"/>
      <protection locked="0"/>
    </xf>
    <xf numFmtId="0" fontId="7" fillId="0" borderId="7" xfId="3" applyFont="1" applyBorder="1" applyAlignment="1" applyProtection="1">
      <alignment horizontal="left" vertical="top" wrapText="1"/>
      <protection locked="0"/>
    </xf>
    <xf numFmtId="0" fontId="7" fillId="0" borderId="8" xfId="3" applyFont="1" applyBorder="1" applyAlignment="1" applyProtection="1">
      <alignment horizontal="left" vertical="top" wrapText="1"/>
      <protection locked="0"/>
    </xf>
    <xf numFmtId="0" fontId="7" fillId="0" borderId="1" xfId="3" applyFont="1" applyBorder="1" applyAlignment="1" applyProtection="1">
      <alignment horizontal="left" vertical="top" wrapText="1"/>
      <protection locked="0"/>
    </xf>
    <xf numFmtId="0" fontId="7" fillId="0" borderId="9" xfId="3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3 3" xfId="22"/>
    <cellStyle name="標準 2 4" xfId="11"/>
    <cellStyle name="標準 2_【重要】（県）指数表_書式まとめ" xfId="12"/>
    <cellStyle name="標準 3" xfId="13"/>
    <cellStyle name="標準 3 2" xfId="14"/>
    <cellStyle name="標準 3 2 2" xfId="15"/>
    <cellStyle name="標準 3 3" xfId="16"/>
    <cellStyle name="標準 4" xfId="17"/>
    <cellStyle name="標準 4 2" xfId="23"/>
    <cellStyle name="標準 5" xfId="18"/>
    <cellStyle name="標準 6" xfId="19"/>
    <cellStyle name="標準 7" xfId="20"/>
    <cellStyle name="標準 8" xfId="2"/>
    <cellStyle name="標準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511-A102-8FE9E551E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06528"/>
        <c:axId val="7802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2-4511-A102-8FE9E551E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6528"/>
        <c:axId val="78020992"/>
      </c:lineChart>
      <c:dateAx>
        <c:axId val="7800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20992"/>
        <c:crosses val="autoZero"/>
        <c:auto val="1"/>
        <c:lblOffset val="100"/>
        <c:baseTimeUnit val="years"/>
      </c:dateAx>
      <c:valAx>
        <c:axId val="7802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0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87.67</c:v>
                </c:pt>
                <c:pt idx="1">
                  <c:v>82.85</c:v>
                </c:pt>
                <c:pt idx="2">
                  <c:v>80.27</c:v>
                </c:pt>
                <c:pt idx="3">
                  <c:v>78.540000000000006</c:v>
                </c:pt>
                <c:pt idx="4">
                  <c:v>82.36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8-4754-98DD-AB45CED6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7824"/>
        <c:axId val="4352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8-4754-98DD-AB45CED6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7824"/>
        <c:axId val="43524096"/>
      </c:lineChart>
      <c:dateAx>
        <c:axId val="4351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524096"/>
        <c:crosses val="autoZero"/>
        <c:auto val="1"/>
        <c:lblOffset val="100"/>
        <c:baseTimeUnit val="years"/>
      </c:dateAx>
      <c:valAx>
        <c:axId val="4352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51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96.74</c:v>
                </c:pt>
                <c:pt idx="1">
                  <c:v>96.9</c:v>
                </c:pt>
                <c:pt idx="2">
                  <c:v>96.9</c:v>
                </c:pt>
                <c:pt idx="3">
                  <c:v>97.15</c:v>
                </c:pt>
                <c:pt idx="4">
                  <c:v>97.22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E-434C-94AF-2A20FFAB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0976"/>
        <c:axId val="4356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E-434C-94AF-2A20FFAB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0976"/>
        <c:axId val="43565440"/>
      </c:lineChart>
      <c:dateAx>
        <c:axId val="4355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565440"/>
        <c:crosses val="autoZero"/>
        <c:auto val="1"/>
        <c:lblOffset val="100"/>
        <c:baseTimeUnit val="years"/>
      </c:dateAx>
      <c:valAx>
        <c:axId val="4356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55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</c:v>
                </c:pt>
                <c:pt idx="1">
                  <c:v>106.52</c:v>
                </c:pt>
                <c:pt idx="2">
                  <c:v>112.01</c:v>
                </c:pt>
                <c:pt idx="3">
                  <c:v>113.51</c:v>
                </c:pt>
                <c:pt idx="4">
                  <c:v>112.04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A-4EE7-83B3-1146B56B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78144"/>
        <c:axId val="4305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97.53</c:v>
                </c:pt>
                <c:pt idx="2">
                  <c:v>99.64</c:v>
                </c:pt>
                <c:pt idx="3">
                  <c:v>99.66</c:v>
                </c:pt>
                <c:pt idx="4">
                  <c:v>100.95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A-4EE7-83B3-1146B56B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8144"/>
        <c:axId val="43058304"/>
      </c:lineChart>
      <c:dateAx>
        <c:axId val="9227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58304"/>
        <c:crosses val="autoZero"/>
        <c:auto val="1"/>
        <c:lblOffset val="100"/>
        <c:baseTimeUnit val="years"/>
      </c:dateAx>
      <c:valAx>
        <c:axId val="4305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7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2.94</c:v>
                </c:pt>
                <c:pt idx="1">
                  <c:v>11.58</c:v>
                </c:pt>
                <c:pt idx="2">
                  <c:v>14.36</c:v>
                </c:pt>
                <c:pt idx="3">
                  <c:v>17.079999999999998</c:v>
                </c:pt>
                <c:pt idx="4">
                  <c:v>19.82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8-42B3-8170-3FF67D2F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68416"/>
        <c:axId val="430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10.11</c:v>
                </c:pt>
                <c:pt idx="1">
                  <c:v>20.68</c:v>
                </c:pt>
                <c:pt idx="2">
                  <c:v>22.41</c:v>
                </c:pt>
                <c:pt idx="3">
                  <c:v>22.9</c:v>
                </c:pt>
                <c:pt idx="4">
                  <c:v>24.87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8-42B3-8170-3FF67D2F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68416"/>
        <c:axId val="43099264"/>
      </c:lineChart>
      <c:dateAx>
        <c:axId val="4306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99264"/>
        <c:crosses val="autoZero"/>
        <c:auto val="1"/>
        <c:lblOffset val="100"/>
        <c:baseTimeUnit val="years"/>
      </c:dateAx>
      <c:valAx>
        <c:axId val="430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6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A-43EF-8C22-9BF48399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0784"/>
        <c:axId val="4346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A-43EF-8C22-9BF48399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0784"/>
        <c:axId val="43460096"/>
      </c:lineChart>
      <c:dateAx>
        <c:axId val="936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60096"/>
        <c:crosses val="autoZero"/>
        <c:auto val="1"/>
        <c:lblOffset val="100"/>
        <c:baseTimeUnit val="years"/>
      </c:dateAx>
      <c:valAx>
        <c:axId val="4346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3-440D-9262-680BC462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4496"/>
        <c:axId val="4351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280.08</c:v>
                </c:pt>
                <c:pt idx="1">
                  <c:v>223.09</c:v>
                </c:pt>
                <c:pt idx="2">
                  <c:v>214.61</c:v>
                </c:pt>
                <c:pt idx="3">
                  <c:v>225.39</c:v>
                </c:pt>
                <c:pt idx="4">
                  <c:v>224.04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3-440D-9262-680BC462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4496"/>
        <c:axId val="43513728"/>
      </c:lineChart>
      <c:dateAx>
        <c:axId val="4351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513728"/>
        <c:crosses val="autoZero"/>
        <c:auto val="1"/>
        <c:lblOffset val="100"/>
        <c:baseTimeUnit val="years"/>
      </c:dateAx>
      <c:valAx>
        <c:axId val="4351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51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175.31</c:v>
                </c:pt>
                <c:pt idx="1">
                  <c:v>21.55</c:v>
                </c:pt>
                <c:pt idx="2">
                  <c:v>12.16</c:v>
                </c:pt>
                <c:pt idx="3">
                  <c:v>29.42</c:v>
                </c:pt>
                <c:pt idx="4">
                  <c:v>20.48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1-4BC3-A993-9BB72982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47872"/>
        <c:axId val="780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124.2</c:v>
                </c:pt>
                <c:pt idx="1">
                  <c:v>33.03</c:v>
                </c:pt>
                <c:pt idx="2">
                  <c:v>29.45</c:v>
                </c:pt>
                <c:pt idx="3">
                  <c:v>31.84</c:v>
                </c:pt>
                <c:pt idx="4">
                  <c:v>29.91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1-4BC3-A993-9BB72982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7872"/>
        <c:axId val="78050048"/>
      </c:lineChart>
      <c:dateAx>
        <c:axId val="7804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50048"/>
        <c:crosses val="autoZero"/>
        <c:auto val="1"/>
        <c:lblOffset val="100"/>
        <c:baseTimeUnit val="years"/>
      </c:dateAx>
      <c:valAx>
        <c:axId val="780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4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271.58</c:v>
                </c:pt>
                <c:pt idx="1">
                  <c:v>533.65</c:v>
                </c:pt>
                <c:pt idx="2">
                  <c:v>499.69</c:v>
                </c:pt>
                <c:pt idx="3">
                  <c:v>456.17</c:v>
                </c:pt>
                <c:pt idx="4">
                  <c:v>409.93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6-4123-AFFC-C65709B4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4656"/>
        <c:axId val="4334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86-4123-AFFC-C65709B4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4656"/>
        <c:axId val="43345024"/>
      </c:lineChart>
      <c:dateAx>
        <c:axId val="433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45024"/>
        <c:crosses val="autoZero"/>
        <c:auto val="1"/>
        <c:lblOffset val="100"/>
        <c:baseTimeUnit val="years"/>
      </c:dateAx>
      <c:valAx>
        <c:axId val="4334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80.45</c:v>
                </c:pt>
                <c:pt idx="1">
                  <c:v>76.09</c:v>
                </c:pt>
                <c:pt idx="2">
                  <c:v>80.87</c:v>
                </c:pt>
                <c:pt idx="3">
                  <c:v>96.9</c:v>
                </c:pt>
                <c:pt idx="4">
                  <c:v>97.75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B-4D52-B9F9-226FDEF4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55520"/>
        <c:axId val="4339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B-4D52-B9F9-226FDEF4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5520"/>
        <c:axId val="43390464"/>
      </c:lineChart>
      <c:dateAx>
        <c:axId val="4335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90464"/>
        <c:crosses val="autoZero"/>
        <c:auto val="1"/>
        <c:lblOffset val="100"/>
        <c:baseTimeUnit val="years"/>
      </c:dateAx>
      <c:valAx>
        <c:axId val="4339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5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180.47</c:v>
                </c:pt>
                <c:pt idx="1">
                  <c:v>191.9</c:v>
                </c:pt>
                <c:pt idx="2">
                  <c:v>180.86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F-4DE4-BF92-43C84524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10944"/>
        <c:axId val="4341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F-4DE4-BF92-43C84524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10944"/>
        <c:axId val="43412864"/>
      </c:lineChart>
      <c:dateAx>
        <c:axId val="4341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12864"/>
        <c:crosses val="autoZero"/>
        <c:auto val="1"/>
        <c:lblOffset val="100"/>
        <c:baseTimeUnit val="years"/>
      </c:dateAx>
      <c:valAx>
        <c:axId val="4341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41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64" sqref="BL64:BZ65"/>
    </sheetView>
  </sheetViews>
  <sheetFormatPr defaultRowHeight="13.5" x14ac:dyDescent="0.15"/>
  <cols>
    <col min="1" max="1" width="2.625" customWidth="1"/>
    <col min="2" max="62" width="3.75" customWidth="1"/>
    <col min="63" max="63" width="2.625"/>
    <col min="64" max="78" width="3.125" customWidth="1"/>
    <col min="79" max="79" width="4.5" bestFit="1" customWidth="1"/>
    <col min="80" max="80" width="2.625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富山県　射水市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93572</v>
      </c>
      <c r="AM8" s="50"/>
      <c r="AN8" s="50"/>
      <c r="AO8" s="50"/>
      <c r="AP8" s="50"/>
      <c r="AQ8" s="50"/>
      <c r="AR8" s="50"/>
      <c r="AS8" s="50"/>
      <c r="AT8" s="45">
        <f>データ!T6</f>
        <v>109.43</v>
      </c>
      <c r="AU8" s="45"/>
      <c r="AV8" s="45"/>
      <c r="AW8" s="45"/>
      <c r="AX8" s="45"/>
      <c r="AY8" s="45"/>
      <c r="AZ8" s="45"/>
      <c r="BA8" s="45"/>
      <c r="BB8" s="45">
        <f>データ!U6</f>
        <v>855.09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80.13</v>
      </c>
      <c r="J10" s="45"/>
      <c r="K10" s="45"/>
      <c r="L10" s="45"/>
      <c r="M10" s="45"/>
      <c r="N10" s="45"/>
      <c r="O10" s="45"/>
      <c r="P10" s="45">
        <f>データ!P6</f>
        <v>11.02</v>
      </c>
      <c r="Q10" s="45"/>
      <c r="R10" s="45"/>
      <c r="S10" s="45"/>
      <c r="T10" s="45"/>
      <c r="U10" s="45"/>
      <c r="V10" s="45"/>
      <c r="W10" s="45">
        <f>データ!Q6</f>
        <v>80.44</v>
      </c>
      <c r="X10" s="45"/>
      <c r="Y10" s="45"/>
      <c r="Z10" s="45"/>
      <c r="AA10" s="45"/>
      <c r="AB10" s="45"/>
      <c r="AC10" s="45"/>
      <c r="AD10" s="50">
        <f>データ!R6</f>
        <v>3132</v>
      </c>
      <c r="AE10" s="50"/>
      <c r="AF10" s="50"/>
      <c r="AG10" s="50"/>
      <c r="AH10" s="50"/>
      <c r="AI10" s="50"/>
      <c r="AJ10" s="50"/>
      <c r="AK10" s="2"/>
      <c r="AL10" s="50">
        <f>データ!V6</f>
        <v>10284</v>
      </c>
      <c r="AM10" s="50"/>
      <c r="AN10" s="50"/>
      <c r="AO10" s="50"/>
      <c r="AP10" s="50"/>
      <c r="AQ10" s="50"/>
      <c r="AR10" s="50"/>
      <c r="AS10" s="50"/>
      <c r="AT10" s="45">
        <f>データ!W6</f>
        <v>4.51</v>
      </c>
      <c r="AU10" s="45"/>
      <c r="AV10" s="45"/>
      <c r="AW10" s="45"/>
      <c r="AX10" s="45"/>
      <c r="AY10" s="45"/>
      <c r="AZ10" s="45"/>
      <c r="BA10" s="45"/>
      <c r="BB10" s="45">
        <f>データ!X6</f>
        <v>2280.27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6"/>
      <c r="C34" s="69" t="s">
        <v>27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9"/>
      <c r="R34" s="69" t="s">
        <v>28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9"/>
      <c r="AG34" s="69" t="s">
        <v>29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19"/>
      <c r="AV34" s="69" t="s">
        <v>30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8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6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1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1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8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6" t="s">
        <v>122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 x14ac:dyDescent="0.15">
      <c r="A56" s="2"/>
      <c r="B56" s="16"/>
      <c r="C56" s="69" t="s">
        <v>32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19"/>
      <c r="R56" s="69" t="s">
        <v>33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9"/>
      <c r="AG56" s="69" t="s">
        <v>34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19"/>
      <c r="AV56" s="69" t="s">
        <v>35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8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 x14ac:dyDescent="0.15">
      <c r="A57" s="2"/>
      <c r="B57" s="16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1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8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2" t="s">
        <v>120</v>
      </c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2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2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2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2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2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2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2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2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2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2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2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2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4"/>
    </row>
    <row r="79" spans="1:78" ht="13.5" customHeight="1" x14ac:dyDescent="0.15">
      <c r="A79" s="2"/>
      <c r="B79" s="16"/>
      <c r="C79" s="69" t="s">
        <v>38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19"/>
      <c r="V79" s="19"/>
      <c r="W79" s="69" t="s">
        <v>39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19"/>
      <c r="AP79" s="19"/>
      <c r="AQ79" s="69" t="s">
        <v>40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17"/>
      <c r="BJ79" s="18"/>
      <c r="BK79" s="2"/>
      <c r="BL79" s="82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4"/>
    </row>
    <row r="80" spans="1:78" ht="13.5" customHeight="1" x14ac:dyDescent="0.15">
      <c r="A80" s="2"/>
      <c r="B80" s="16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19"/>
      <c r="V80" s="1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19"/>
      <c r="AP80" s="1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17"/>
      <c r="BJ80" s="18"/>
      <c r="BK80" s="2"/>
      <c r="BL80" s="82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4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2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4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X/XZ1778pTLDRBYb7BYnZwdHaTzAxsGyjN9zTHhOUykvBxnhAhb+1qPYcqwIJp6Sf08r0DAXKxG4Sqoa3y5QEA==" saltValue="9ETmSLsymDgPFs2+XlN0xQ==" spinCount="100000" sheet="1" objects="1" scenarios="1" formatCells="0" formatColumns="0" formatRows="0"/>
  <mergeCells count="57">
    <mergeCell ref="BL64:BZ65"/>
    <mergeCell ref="C79:T80"/>
    <mergeCell ref="W79:AN80"/>
    <mergeCell ref="AQ79:BH80"/>
    <mergeCell ref="BL66:BZ82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89" t="s">
        <v>64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  <c r="Y3" s="95" t="s">
        <v>65</v>
      </c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 t="s">
        <v>66</v>
      </c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  <c r="Y4" s="88" t="s">
        <v>68</v>
      </c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 t="s">
        <v>69</v>
      </c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 t="s">
        <v>70</v>
      </c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 t="s">
        <v>71</v>
      </c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 t="s">
        <v>72</v>
      </c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 t="s">
        <v>73</v>
      </c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 t="s">
        <v>74</v>
      </c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 t="s">
        <v>75</v>
      </c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 t="s">
        <v>76</v>
      </c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 t="s">
        <v>77</v>
      </c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 t="s">
        <v>78</v>
      </c>
      <c r="EF4" s="88"/>
      <c r="EG4" s="88"/>
      <c r="EH4" s="88"/>
      <c r="EI4" s="88"/>
      <c r="EJ4" s="88"/>
      <c r="EK4" s="88"/>
      <c r="EL4" s="88"/>
      <c r="EM4" s="88"/>
      <c r="EN4" s="88"/>
      <c r="EO4" s="88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162116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射水市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80.13</v>
      </c>
      <c r="P6" s="34">
        <f t="shared" si="3"/>
        <v>11.02</v>
      </c>
      <c r="Q6" s="34">
        <f t="shared" si="3"/>
        <v>80.44</v>
      </c>
      <c r="R6" s="34">
        <f t="shared" si="3"/>
        <v>3132</v>
      </c>
      <c r="S6" s="34">
        <f t="shared" si="3"/>
        <v>93572</v>
      </c>
      <c r="T6" s="34">
        <f t="shared" si="3"/>
        <v>109.43</v>
      </c>
      <c r="U6" s="34">
        <f t="shared" si="3"/>
        <v>855.09</v>
      </c>
      <c r="V6" s="34">
        <f t="shared" si="3"/>
        <v>10284</v>
      </c>
      <c r="W6" s="34">
        <f t="shared" si="3"/>
        <v>4.51</v>
      </c>
      <c r="X6" s="34">
        <f t="shared" si="3"/>
        <v>2280.27</v>
      </c>
      <c r="Y6" s="35">
        <f>IF(Y7="",NA(),Y7)</f>
        <v>100.1</v>
      </c>
      <c r="Z6" s="35">
        <f t="shared" ref="Z6:AH6" si="4">IF(Z7="",NA(),Z7)</f>
        <v>106.52</v>
      </c>
      <c r="AA6" s="35">
        <f t="shared" si="4"/>
        <v>112.01</v>
      </c>
      <c r="AB6" s="35">
        <f t="shared" si="4"/>
        <v>113.51</v>
      </c>
      <c r="AC6" s="35">
        <f t="shared" si="4"/>
        <v>112.04</v>
      </c>
      <c r="AD6" s="35">
        <f t="shared" si="4"/>
        <v>93.62</v>
      </c>
      <c r="AE6" s="35">
        <f t="shared" si="4"/>
        <v>97.53</v>
      </c>
      <c r="AF6" s="35">
        <f t="shared" si="4"/>
        <v>99.64</v>
      </c>
      <c r="AG6" s="35">
        <f t="shared" si="4"/>
        <v>99.66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280.08</v>
      </c>
      <c r="AP6" s="35">
        <f t="shared" si="5"/>
        <v>223.09</v>
      </c>
      <c r="AQ6" s="35">
        <f t="shared" si="5"/>
        <v>214.61</v>
      </c>
      <c r="AR6" s="35">
        <f t="shared" si="5"/>
        <v>225.39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>
        <f>IF(AU7="",NA(),AU7)</f>
        <v>175.31</v>
      </c>
      <c r="AV6" s="35">
        <f t="shared" ref="AV6:BD6" si="6">IF(AV7="",NA(),AV7)</f>
        <v>21.55</v>
      </c>
      <c r="AW6" s="35">
        <f t="shared" si="6"/>
        <v>12.16</v>
      </c>
      <c r="AX6" s="35">
        <f t="shared" si="6"/>
        <v>29.42</v>
      </c>
      <c r="AY6" s="35">
        <f t="shared" si="6"/>
        <v>20.48</v>
      </c>
      <c r="AZ6" s="35">
        <f t="shared" si="6"/>
        <v>124.2</v>
      </c>
      <c r="BA6" s="35">
        <f t="shared" si="6"/>
        <v>33.03</v>
      </c>
      <c r="BB6" s="35">
        <f t="shared" si="6"/>
        <v>29.45</v>
      </c>
      <c r="BC6" s="35">
        <f t="shared" si="6"/>
        <v>31.84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>
        <f>IF(BF7="",NA(),BF7)</f>
        <v>271.58</v>
      </c>
      <c r="BG6" s="35">
        <f t="shared" ref="BG6:BO6" si="7">IF(BG7="",NA(),BG7)</f>
        <v>533.65</v>
      </c>
      <c r="BH6" s="35">
        <f t="shared" si="7"/>
        <v>499.69</v>
      </c>
      <c r="BI6" s="35">
        <f t="shared" si="7"/>
        <v>456.17</v>
      </c>
      <c r="BJ6" s="35">
        <f t="shared" si="7"/>
        <v>409.93</v>
      </c>
      <c r="BK6" s="35">
        <f t="shared" si="7"/>
        <v>1126.77</v>
      </c>
      <c r="BL6" s="35">
        <f t="shared" si="7"/>
        <v>1044.8</v>
      </c>
      <c r="BM6" s="35">
        <f t="shared" si="7"/>
        <v>1081.8</v>
      </c>
      <c r="BN6" s="35">
        <f t="shared" si="7"/>
        <v>974.93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>
        <f>IF(BQ7="",NA(),BQ7)</f>
        <v>80.45</v>
      </c>
      <c r="BR6" s="35">
        <f t="shared" ref="BR6:BZ6" si="8">IF(BR7="",NA(),BR7)</f>
        <v>76.09</v>
      </c>
      <c r="BS6" s="35">
        <f t="shared" si="8"/>
        <v>80.87</v>
      </c>
      <c r="BT6" s="35">
        <f t="shared" si="8"/>
        <v>96.9</v>
      </c>
      <c r="BU6" s="35">
        <f t="shared" si="8"/>
        <v>97.75</v>
      </c>
      <c r="BV6" s="35">
        <f t="shared" si="8"/>
        <v>50.9</v>
      </c>
      <c r="BW6" s="35">
        <f t="shared" si="8"/>
        <v>50.82</v>
      </c>
      <c r="BX6" s="35">
        <f t="shared" si="8"/>
        <v>52.19</v>
      </c>
      <c r="BY6" s="35">
        <f t="shared" si="8"/>
        <v>55.32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>
        <f>IF(CB7="",NA(),CB7)</f>
        <v>180.47</v>
      </c>
      <c r="CC6" s="35">
        <f t="shared" ref="CC6:CK6" si="9">IF(CC7="",NA(),CC7)</f>
        <v>191.9</v>
      </c>
      <c r="CD6" s="35">
        <f t="shared" si="9"/>
        <v>180.86</v>
      </c>
      <c r="CE6" s="35">
        <f t="shared" si="9"/>
        <v>150</v>
      </c>
      <c r="CF6" s="35">
        <f t="shared" si="9"/>
        <v>150</v>
      </c>
      <c r="CG6" s="35">
        <f t="shared" si="9"/>
        <v>293.27</v>
      </c>
      <c r="CH6" s="35">
        <f t="shared" si="9"/>
        <v>300.52</v>
      </c>
      <c r="CI6" s="35">
        <f t="shared" si="9"/>
        <v>296.14</v>
      </c>
      <c r="CJ6" s="35">
        <f t="shared" si="9"/>
        <v>283.17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5">
        <f>IF(CM7="",NA(),CM7)</f>
        <v>87.67</v>
      </c>
      <c r="CN6" s="35">
        <f t="shared" ref="CN6:CV6" si="10">IF(CN7="",NA(),CN7)</f>
        <v>82.85</v>
      </c>
      <c r="CO6" s="35">
        <f t="shared" si="10"/>
        <v>80.27</v>
      </c>
      <c r="CP6" s="35">
        <f t="shared" si="10"/>
        <v>78.540000000000006</v>
      </c>
      <c r="CQ6" s="35">
        <f t="shared" si="10"/>
        <v>82.36</v>
      </c>
      <c r="CR6" s="35">
        <f t="shared" si="10"/>
        <v>53.78</v>
      </c>
      <c r="CS6" s="35">
        <f t="shared" si="10"/>
        <v>53.24</v>
      </c>
      <c r="CT6" s="35">
        <f t="shared" si="10"/>
        <v>52.31</v>
      </c>
      <c r="CU6" s="35">
        <f t="shared" si="10"/>
        <v>60.65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>
        <f>IF(CX7="",NA(),CX7)</f>
        <v>96.74</v>
      </c>
      <c r="CY6" s="35">
        <f t="shared" ref="CY6:DG6" si="11">IF(CY7="",NA(),CY7)</f>
        <v>96.9</v>
      </c>
      <c r="CZ6" s="35">
        <f t="shared" si="11"/>
        <v>96.9</v>
      </c>
      <c r="DA6" s="35">
        <f t="shared" si="11"/>
        <v>97.15</v>
      </c>
      <c r="DB6" s="35">
        <f t="shared" si="11"/>
        <v>97.22</v>
      </c>
      <c r="DC6" s="35">
        <f t="shared" si="11"/>
        <v>84.06</v>
      </c>
      <c r="DD6" s="35">
        <f t="shared" si="11"/>
        <v>84.07</v>
      </c>
      <c r="DE6" s="35">
        <f t="shared" si="11"/>
        <v>84.32</v>
      </c>
      <c r="DF6" s="35">
        <f t="shared" si="11"/>
        <v>84.58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>
        <f>IF(DI7="",NA(),DI7)</f>
        <v>2.94</v>
      </c>
      <c r="DJ6" s="35">
        <f t="shared" ref="DJ6:DR6" si="12">IF(DJ7="",NA(),DJ7)</f>
        <v>11.58</v>
      </c>
      <c r="DK6" s="35">
        <f t="shared" si="12"/>
        <v>14.36</v>
      </c>
      <c r="DL6" s="35">
        <f t="shared" si="12"/>
        <v>17.079999999999998</v>
      </c>
      <c r="DM6" s="35">
        <f t="shared" si="12"/>
        <v>19.82</v>
      </c>
      <c r="DN6" s="35">
        <f t="shared" si="12"/>
        <v>10.11</v>
      </c>
      <c r="DO6" s="35">
        <f t="shared" si="12"/>
        <v>20.68</v>
      </c>
      <c r="DP6" s="35">
        <f t="shared" si="12"/>
        <v>22.41</v>
      </c>
      <c r="DQ6" s="35">
        <f t="shared" si="12"/>
        <v>22.9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5">
        <f t="shared" si="13"/>
        <v>0.08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0.02</v>
      </c>
      <c r="EL6" s="35">
        <f t="shared" si="14"/>
        <v>0.01</v>
      </c>
      <c r="EM6" s="35">
        <f t="shared" si="14"/>
        <v>2.0499999999999998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162116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80.13</v>
      </c>
      <c r="P7" s="38">
        <v>11.02</v>
      </c>
      <c r="Q7" s="38">
        <v>80.44</v>
      </c>
      <c r="R7" s="38">
        <v>3132</v>
      </c>
      <c r="S7" s="38">
        <v>93572</v>
      </c>
      <c r="T7" s="38">
        <v>109.43</v>
      </c>
      <c r="U7" s="38">
        <v>855.09</v>
      </c>
      <c r="V7" s="38">
        <v>10284</v>
      </c>
      <c r="W7" s="38">
        <v>4.51</v>
      </c>
      <c r="X7" s="38">
        <v>2280.27</v>
      </c>
      <c r="Y7" s="38">
        <v>100.1</v>
      </c>
      <c r="Z7" s="38">
        <v>106.52</v>
      </c>
      <c r="AA7" s="38">
        <v>112.01</v>
      </c>
      <c r="AB7" s="38">
        <v>113.51</v>
      </c>
      <c r="AC7" s="38">
        <v>112.04</v>
      </c>
      <c r="AD7" s="38">
        <v>93.62</v>
      </c>
      <c r="AE7" s="38">
        <v>97.53</v>
      </c>
      <c r="AF7" s="38">
        <v>99.64</v>
      </c>
      <c r="AG7" s="38">
        <v>99.66</v>
      </c>
      <c r="AH7" s="38">
        <v>100.95</v>
      </c>
      <c r="AI7" s="38">
        <v>100.96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280.08</v>
      </c>
      <c r="AP7" s="38">
        <v>223.09</v>
      </c>
      <c r="AQ7" s="38">
        <v>214.61</v>
      </c>
      <c r="AR7" s="38">
        <v>225.39</v>
      </c>
      <c r="AS7" s="38">
        <v>224.04</v>
      </c>
      <c r="AT7" s="38">
        <v>198.51</v>
      </c>
      <c r="AU7" s="38">
        <v>175.31</v>
      </c>
      <c r="AV7" s="38">
        <v>21.55</v>
      </c>
      <c r="AW7" s="38">
        <v>12.16</v>
      </c>
      <c r="AX7" s="38">
        <v>29.42</v>
      </c>
      <c r="AY7" s="38">
        <v>20.48</v>
      </c>
      <c r="AZ7" s="38">
        <v>124.2</v>
      </c>
      <c r="BA7" s="38">
        <v>33.03</v>
      </c>
      <c r="BB7" s="38">
        <v>29.45</v>
      </c>
      <c r="BC7" s="38">
        <v>31.84</v>
      </c>
      <c r="BD7" s="38">
        <v>29.91</v>
      </c>
      <c r="BE7" s="38">
        <v>32.86</v>
      </c>
      <c r="BF7" s="38">
        <v>271.58</v>
      </c>
      <c r="BG7" s="38">
        <v>533.65</v>
      </c>
      <c r="BH7" s="38">
        <v>499.69</v>
      </c>
      <c r="BI7" s="38">
        <v>456.17</v>
      </c>
      <c r="BJ7" s="38">
        <v>409.93</v>
      </c>
      <c r="BK7" s="38">
        <v>1126.77</v>
      </c>
      <c r="BL7" s="38">
        <v>1044.8</v>
      </c>
      <c r="BM7" s="38">
        <v>1081.8</v>
      </c>
      <c r="BN7" s="38">
        <v>974.93</v>
      </c>
      <c r="BO7" s="38">
        <v>855.8</v>
      </c>
      <c r="BP7" s="38">
        <v>814.89</v>
      </c>
      <c r="BQ7" s="38">
        <v>80.45</v>
      </c>
      <c r="BR7" s="38">
        <v>76.09</v>
      </c>
      <c r="BS7" s="38">
        <v>80.87</v>
      </c>
      <c r="BT7" s="38">
        <v>96.9</v>
      </c>
      <c r="BU7" s="38">
        <v>97.75</v>
      </c>
      <c r="BV7" s="38">
        <v>50.9</v>
      </c>
      <c r="BW7" s="38">
        <v>50.82</v>
      </c>
      <c r="BX7" s="38">
        <v>52.19</v>
      </c>
      <c r="BY7" s="38">
        <v>55.32</v>
      </c>
      <c r="BZ7" s="38">
        <v>59.8</v>
      </c>
      <c r="CA7" s="38">
        <v>60.64</v>
      </c>
      <c r="CB7" s="38">
        <v>180.47</v>
      </c>
      <c r="CC7" s="38">
        <v>191.9</v>
      </c>
      <c r="CD7" s="38">
        <v>180.86</v>
      </c>
      <c r="CE7" s="38">
        <v>150</v>
      </c>
      <c r="CF7" s="38">
        <v>150</v>
      </c>
      <c r="CG7" s="38">
        <v>293.27</v>
      </c>
      <c r="CH7" s="38">
        <v>300.52</v>
      </c>
      <c r="CI7" s="38">
        <v>296.14</v>
      </c>
      <c r="CJ7" s="38">
        <v>283.17</v>
      </c>
      <c r="CK7" s="38">
        <v>263.76</v>
      </c>
      <c r="CL7" s="38">
        <v>255.52</v>
      </c>
      <c r="CM7" s="38">
        <v>87.67</v>
      </c>
      <c r="CN7" s="38">
        <v>82.85</v>
      </c>
      <c r="CO7" s="38">
        <v>80.27</v>
      </c>
      <c r="CP7" s="38">
        <v>78.540000000000006</v>
      </c>
      <c r="CQ7" s="38">
        <v>82.36</v>
      </c>
      <c r="CR7" s="38">
        <v>53.78</v>
      </c>
      <c r="CS7" s="38">
        <v>53.24</v>
      </c>
      <c r="CT7" s="38">
        <v>52.31</v>
      </c>
      <c r="CU7" s="38">
        <v>60.65</v>
      </c>
      <c r="CV7" s="38">
        <v>51.75</v>
      </c>
      <c r="CW7" s="38">
        <v>52.49</v>
      </c>
      <c r="CX7" s="38">
        <v>96.74</v>
      </c>
      <c r="CY7" s="38">
        <v>96.9</v>
      </c>
      <c r="CZ7" s="38">
        <v>96.9</v>
      </c>
      <c r="DA7" s="38">
        <v>97.15</v>
      </c>
      <c r="DB7" s="38">
        <v>97.22</v>
      </c>
      <c r="DC7" s="38">
        <v>84.06</v>
      </c>
      <c r="DD7" s="38">
        <v>84.07</v>
      </c>
      <c r="DE7" s="38">
        <v>84.32</v>
      </c>
      <c r="DF7" s="38">
        <v>84.58</v>
      </c>
      <c r="DG7" s="38">
        <v>84.84</v>
      </c>
      <c r="DH7" s="38">
        <v>85.49</v>
      </c>
      <c r="DI7" s="38">
        <v>2.94</v>
      </c>
      <c r="DJ7" s="38">
        <v>11.58</v>
      </c>
      <c r="DK7" s="38">
        <v>14.36</v>
      </c>
      <c r="DL7" s="38">
        <v>17.079999999999998</v>
      </c>
      <c r="DM7" s="38">
        <v>19.82</v>
      </c>
      <c r="DN7" s="38">
        <v>10.11</v>
      </c>
      <c r="DO7" s="38">
        <v>20.68</v>
      </c>
      <c r="DP7" s="38">
        <v>22.41</v>
      </c>
      <c r="DQ7" s="38">
        <v>22.9</v>
      </c>
      <c r="DR7" s="38">
        <v>24.87</v>
      </c>
      <c r="DS7" s="38">
        <v>24.07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0.08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0.02</v>
      </c>
      <c r="EL7" s="38">
        <v>0.01</v>
      </c>
      <c r="EM7" s="38">
        <v>2.0499999999999998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冨田　幸子</cp:lastModifiedBy>
  <cp:lastPrinted>2019-01-29T06:51:48Z</cp:lastPrinted>
  <dcterms:created xsi:type="dcterms:W3CDTF">2018-12-03T08:55:07Z</dcterms:created>
  <dcterms:modified xsi:type="dcterms:W3CDTF">2019-01-29T06:51:49Z</dcterms:modified>
  <cp:category/>
</cp:coreProperties>
</file>