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10射水市\病院\"/>
    </mc:Choice>
  </mc:AlternateContent>
  <workbookProtection workbookAlgorithmName="SHA-512" workbookHashValue="Wn5FA3d0LDKwcxgkZxX7khBegJveC3fBln1zfbcksSHzkjg9T+Ixx5ibREDMCKLmZUIc0EAdTDfDr6gGe57GaQ==" workbookSaltValue="Pl6QtQhs1wew19LXB7PmwA==" workbookSpinCount="100000" lockStructure="1"/>
  <bookViews>
    <workbookView xWindow="0" yWindow="0" windowWidth="28800" windowHeight="1264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ID10" i="4" s="1"/>
  <c r="AA6" i="5"/>
  <c r="Z6" i="5"/>
  <c r="Y6" i="5"/>
  <c r="X6" i="5"/>
  <c r="W6" i="5"/>
  <c r="V6" i="5"/>
  <c r="AU12" i="4" s="1"/>
  <c r="U6" i="5"/>
  <c r="T6" i="5"/>
  <c r="S6" i="5"/>
  <c r="R6" i="5"/>
  <c r="Q6" i="5"/>
  <c r="P6" i="5"/>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JW12" i="4"/>
  <c r="EG12" i="4"/>
  <c r="CN12" i="4"/>
  <c r="B12" i="4"/>
  <c r="JW10" i="4"/>
  <c r="FZ10" i="4"/>
  <c r="EG10" i="4"/>
  <c r="CN10" i="4"/>
  <c r="AU10" i="4"/>
  <c r="B10" i="4"/>
  <c r="LP8" i="4"/>
  <c r="JW8" i="4"/>
  <c r="ID8" i="4"/>
  <c r="FZ8" i="4"/>
  <c r="CN8" i="4"/>
  <c r="MN54" i="4" l="1"/>
  <c r="MN32" i="4"/>
  <c r="IZ32" i="4"/>
  <c r="MH78" i="4"/>
  <c r="IZ54" i="4"/>
  <c r="HM78" i="4"/>
  <c r="FL54" i="4"/>
  <c r="FL32" i="4"/>
  <c r="CS78" i="4"/>
  <c r="BX32" i="4"/>
  <c r="BX54" i="4"/>
  <c r="C11" i="5"/>
  <c r="D11" i="5"/>
  <c r="E11" i="5"/>
  <c r="B11" i="5"/>
  <c r="KC78" i="4" l="1"/>
  <c r="HG54" i="4"/>
  <c r="HG32" i="4"/>
  <c r="KU32" i="4"/>
  <c r="FH78" i="4"/>
  <c r="DS54" i="4"/>
  <c r="DS32" i="4"/>
  <c r="AN78" i="4"/>
  <c r="AE54" i="4"/>
  <c r="AE32" i="4"/>
  <c r="KU54" i="4"/>
  <c r="KF54" i="4"/>
  <c r="KF32" i="4"/>
  <c r="GR54" i="4"/>
  <c r="GR32" i="4"/>
  <c r="JJ78" i="4"/>
  <c r="EO78" i="4"/>
  <c r="DD54" i="4"/>
  <c r="DD32" i="4"/>
  <c r="P54" i="4"/>
  <c r="U78" i="4"/>
  <c r="P32" i="4"/>
  <c r="BZ78" i="4"/>
  <c r="BI54" i="4"/>
  <c r="BI32" i="4"/>
  <c r="LY32" i="4"/>
  <c r="LY54" i="4"/>
  <c r="LO78" i="4"/>
  <c r="IK54" i="4"/>
  <c r="IK32" i="4"/>
  <c r="EW54" i="4"/>
  <c r="EW32" i="4"/>
  <c r="GT78" i="4"/>
  <c r="GA78" i="4"/>
  <c r="EH54" i="4"/>
  <c r="EH32" i="4"/>
  <c r="AT54" i="4"/>
  <c r="AT32" i="4"/>
  <c r="BG78" i="4"/>
  <c r="LJ54" i="4"/>
  <c r="LJ32" i="4"/>
  <c r="KV78" i="4"/>
  <c r="HV54" i="4"/>
  <c r="HV32" i="4"/>
</calcChain>
</file>

<file path=xl/sharedStrings.xml><?xml version="1.0" encoding="utf-8"?>
<sst xmlns="http://schemas.openxmlformats.org/spreadsheetml/2006/main" count="287" uniqueCount="156">
  <si>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</si>
  <si>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</si>
  <si>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</si>
  <si>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</si>
  <si>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</si>
  <si>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</si>
  <si>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</si>
  <si>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</si>
  <si>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</si>
  <si>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</si>
  <si>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</si>
  <si>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</si>
  <si>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</si>
  <si>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</si>
  <si>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</si>
  <si>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</si>
  <si>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</si>
  <si>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</si>
  <si>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</si>
  <si>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</si>
  <si>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</si>
  <si>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</si>
  <si>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</si>
  <si>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</si>
  <si>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</si>
  <si>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</si>
  <si>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</si>
  <si>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</si>
  <si>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</si>
  <si>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</si>
  <si>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</si>
  <si>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</si>
  <si>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</si>
  <si>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</si>
  <si>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</si>
  <si>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</si>
  <si>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</si>
  <si>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</si>
  <si>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</si>
  <si>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</si>
  <si>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</si>
  <si>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</si>
  <si>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</si>
  <si>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</si>
  <si>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</si>
  <si>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</si>
  <si>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</si>
  <si>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</si>
  <si>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</si>
  <si>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</si>
  <si>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</si>
  <si>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</si>
  <si>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</si>
  <si>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</si>
  <si>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</si>
  <si>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</si>
  <si>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</si>
  <si>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</si>
  <si>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</si>
  <si>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</si>
  <si>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</si>
  <si>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</si>
  <si>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</si>
  <si>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</si>
  <si>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</si>
  <si>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</si>
  <si>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</si>
  <si>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</si>
  <si>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</si>
  <si>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</si>
  <si>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</si>
  <si>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</si>
  <si>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</si>
  <si>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</si>
  <si>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</si>
  <si>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</si>
  <si>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</si>
  <si>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</si>
  <si>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</si>
  <si>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</si>
  <si>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</si>
  <si>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</si>
  <si>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</si>
  <si>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</si>
  <si>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</si>
  <si>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</si>
  <si>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</si>
  <si>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</si>
  <si>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</si>
  <si>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</si>
  <si>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</si>
  <si>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</si>
  <si>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</si>
  <si>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</si>
  <si>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</si>
  <si>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</si>
  <si>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</si>
  <si>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</si>
  <si>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</si>
  <si>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</si>
  <si>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</si>
  <si>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</si>
  <si>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</si>
  <si>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</si>
  <si>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</si>
  <si>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</si>
  <si>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</si>
  <si>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</si>
  <si>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</si>
  <si>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</si>
  <si>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</si>
  <si>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</si>
  <si>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</si>
  <si>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</si>
  <si>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</si>
  <si>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</si>
  <si>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</si>
  <si>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</si>
  <si>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</si>
  <si>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</si>
  <si>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</si>
  <si>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</si>
  <si>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</si>
  <si>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</si>
  <si>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</si>
  <si>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</si>
  <si>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</si>
  <si>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</si>
  <si>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</si>
  <si>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</si>
  <si>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</si>
  <si>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</si>
  <si>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射水市</t>
  </si>
  <si>
    <t>射水市民病院</t>
  </si>
  <si>
    <t>当然財務</t>
  </si>
  <si>
    <t>病院事業</t>
  </si>
  <si>
    <t>一般病院</t>
  </si>
  <si>
    <t>100床以上～200床未満</t>
  </si>
  <si>
    <t>非設置</t>
  </si>
  <si>
    <t>直営</t>
  </si>
  <si>
    <t>対象</t>
  </si>
  <si>
    <t>ド 透</t>
  </si>
  <si>
    <t>救 臨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</si>
  <si>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</si>
  <si>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</si>
  <si>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</si>
  <si>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</si>
  <si>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</si>
  <si>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</si>
  <si>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</si>
  <si>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</si>
  <si>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</si>
  <si>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内唯一の公立病院として、急性期から在宅復帰に向けた回復期医療まで、高度で幅広い医療を提供している。拡充した地域包括ケア病棟では、ポストアキュートのみならずサブアキュートでの患者受入れを推進している。
　また、市内開業医や富山大学附属病院など各医療機関とも連携を図り、地域医療の確保に努めている。</t>
    <rPh sb="1" eb="3">
      <t>シナイ</t>
    </rPh>
    <rPh sb="3" eb="5">
      <t>ユイイツ</t>
    </rPh>
    <rPh sb="6" eb="8">
      <t>コウリツ</t>
    </rPh>
    <rPh sb="8" eb="10">
      <t>ビョウイン</t>
    </rPh>
    <rPh sb="14" eb="17">
      <t>キュウセイキ</t>
    </rPh>
    <rPh sb="19" eb="21">
      <t>ザイタク</t>
    </rPh>
    <rPh sb="21" eb="23">
      <t>フッキ</t>
    </rPh>
    <rPh sb="24" eb="25">
      <t>ム</t>
    </rPh>
    <rPh sb="27" eb="29">
      <t>カイフク</t>
    </rPh>
    <rPh sb="29" eb="30">
      <t>キ</t>
    </rPh>
    <rPh sb="30" eb="32">
      <t>イリョウ</t>
    </rPh>
    <rPh sb="35" eb="37">
      <t>コウド</t>
    </rPh>
    <rPh sb="38" eb="40">
      <t>ハバヒロ</t>
    </rPh>
    <rPh sb="41" eb="43">
      <t>イリョウ</t>
    </rPh>
    <rPh sb="44" eb="46">
      <t>テイキョウ</t>
    </rPh>
    <rPh sb="51" eb="53">
      <t>カクジュウ</t>
    </rPh>
    <rPh sb="55" eb="57">
      <t>チイキ</t>
    </rPh>
    <rPh sb="57" eb="59">
      <t>ホウカツ</t>
    </rPh>
    <rPh sb="61" eb="63">
      <t>ビョウトウ</t>
    </rPh>
    <rPh sb="88" eb="90">
      <t>カンジャ</t>
    </rPh>
    <rPh sb="90" eb="91">
      <t>ウ</t>
    </rPh>
    <rPh sb="91" eb="92">
      <t>イ</t>
    </rPh>
    <rPh sb="94" eb="96">
      <t>スイシン</t>
    </rPh>
    <rPh sb="106" eb="108">
      <t>シナイ</t>
    </rPh>
    <rPh sb="108" eb="111">
      <t>カイギョウイ</t>
    </rPh>
    <rPh sb="112" eb="114">
      <t>トヤマ</t>
    </rPh>
    <rPh sb="114" eb="116">
      <t>ダイガク</t>
    </rPh>
    <rPh sb="116" eb="118">
      <t>フゾク</t>
    </rPh>
    <rPh sb="118" eb="120">
      <t>ビョウイン</t>
    </rPh>
    <rPh sb="122" eb="123">
      <t>カク</t>
    </rPh>
    <rPh sb="123" eb="125">
      <t>イリョウ</t>
    </rPh>
    <rPh sb="125" eb="127">
      <t>キカン</t>
    </rPh>
    <rPh sb="129" eb="131">
      <t>レンケイ</t>
    </rPh>
    <rPh sb="132" eb="133">
      <t>ハカ</t>
    </rPh>
    <rPh sb="135" eb="137">
      <t>チイキ</t>
    </rPh>
    <rPh sb="137" eb="139">
      <t>イリョウ</t>
    </rPh>
    <rPh sb="140" eb="142">
      <t>カクホ</t>
    </rPh>
    <rPh sb="143" eb="144">
      <t>ツト</t>
    </rPh>
    <phoneticPr fontId="19"/>
  </si>
  <si>
    <t>・経常収支比率、医業収支比率は前年度に多額の除却損を計上したこともあり向上したが、引き続き100％を下回る指標値で推移している。
・累積欠損比率は収益の減少から経営状況が悪化し、累積欠損額が増加したことにより比率が上昇した。
・病床利用率は依然として減少傾向にあるため、新規入院患者の確保に努め、利用率の向上に努める必要がある。
・施設基準の見直しや、診療業務の見直しを図ったことにより入院及び外来単価は上昇したが、引き続き効率的な収益の確保を図り経営改善に取り組んでいく必要がある。
・医業収益が伸びないにも関わらず、職員給与費は増加傾向にあるため、職員給与費対医業収益比率も増加傾向にある。人件費の増加は避けられないため、収益の向上に努める必要がある。</t>
    <rPh sb="1" eb="3">
      <t>ケイジョウ</t>
    </rPh>
    <rPh sb="3" eb="5">
      <t>シュウシ</t>
    </rPh>
    <rPh sb="5" eb="7">
      <t>ヒリツ</t>
    </rPh>
    <rPh sb="8" eb="10">
      <t>イギョウ</t>
    </rPh>
    <rPh sb="10" eb="12">
      <t>シュウシ</t>
    </rPh>
    <rPh sb="12" eb="14">
      <t>ヒリツ</t>
    </rPh>
    <rPh sb="15" eb="18">
      <t>ゼンネンド</t>
    </rPh>
    <rPh sb="19" eb="21">
      <t>タガク</t>
    </rPh>
    <rPh sb="22" eb="24">
      <t>ジョキャク</t>
    </rPh>
    <rPh sb="24" eb="25">
      <t>ソン</t>
    </rPh>
    <rPh sb="26" eb="28">
      <t>ケイジョウ</t>
    </rPh>
    <rPh sb="35" eb="37">
      <t>コウジョウ</t>
    </rPh>
    <rPh sb="41" eb="42">
      <t>ヒ</t>
    </rPh>
    <rPh sb="43" eb="44">
      <t>ツヅ</t>
    </rPh>
    <rPh sb="50" eb="52">
      <t>シタマワ</t>
    </rPh>
    <rPh sb="53" eb="55">
      <t>シヒョウ</t>
    </rPh>
    <rPh sb="55" eb="56">
      <t>チ</t>
    </rPh>
    <rPh sb="57" eb="59">
      <t>スイイ</t>
    </rPh>
    <rPh sb="66" eb="68">
      <t>ルイセキ</t>
    </rPh>
    <rPh sb="68" eb="70">
      <t>ケッソン</t>
    </rPh>
    <rPh sb="70" eb="72">
      <t>ヒリツ</t>
    </rPh>
    <rPh sb="73" eb="75">
      <t>シュウエキ</t>
    </rPh>
    <rPh sb="76" eb="78">
      <t>ゲンショウ</t>
    </rPh>
    <rPh sb="80" eb="82">
      <t>ケイエイ</t>
    </rPh>
    <rPh sb="82" eb="84">
      <t>ジョウキョウ</t>
    </rPh>
    <rPh sb="85" eb="87">
      <t>アッカ</t>
    </rPh>
    <rPh sb="89" eb="91">
      <t>ルイセキ</t>
    </rPh>
    <rPh sb="91" eb="93">
      <t>ケッソン</t>
    </rPh>
    <rPh sb="93" eb="94">
      <t>ガク</t>
    </rPh>
    <rPh sb="95" eb="97">
      <t>ゾウカ</t>
    </rPh>
    <rPh sb="104" eb="106">
      <t>ヒリツ</t>
    </rPh>
    <rPh sb="107" eb="109">
      <t>ジョウショウ</t>
    </rPh>
    <rPh sb="114" eb="116">
      <t>ビョウショウ</t>
    </rPh>
    <rPh sb="116" eb="119">
      <t>リヨウリツ</t>
    </rPh>
    <rPh sb="120" eb="122">
      <t>イゼン</t>
    </rPh>
    <rPh sb="125" eb="127">
      <t>ゲンショウ</t>
    </rPh>
    <rPh sb="127" eb="129">
      <t>ケイコウ</t>
    </rPh>
    <rPh sb="135" eb="137">
      <t>シンキ</t>
    </rPh>
    <rPh sb="137" eb="139">
      <t>ニュウイン</t>
    </rPh>
    <rPh sb="139" eb="141">
      <t>カンジャ</t>
    </rPh>
    <rPh sb="142" eb="144">
      <t>カクホ</t>
    </rPh>
    <rPh sb="145" eb="146">
      <t>ツト</t>
    </rPh>
    <rPh sb="148" eb="151">
      <t>リヨウリツ</t>
    </rPh>
    <rPh sb="152" eb="154">
      <t>コウジョウ</t>
    </rPh>
    <rPh sb="155" eb="156">
      <t>ツト</t>
    </rPh>
    <rPh sb="158" eb="160">
      <t>ヒツヨウ</t>
    </rPh>
    <rPh sb="166" eb="168">
      <t>シセツ</t>
    </rPh>
    <rPh sb="168" eb="170">
      <t>キジュン</t>
    </rPh>
    <rPh sb="171" eb="173">
      <t>ミナオ</t>
    </rPh>
    <rPh sb="176" eb="178">
      <t>シンリョウ</t>
    </rPh>
    <rPh sb="178" eb="180">
      <t>ギョウム</t>
    </rPh>
    <rPh sb="181" eb="183">
      <t>ミナオ</t>
    </rPh>
    <rPh sb="185" eb="186">
      <t>ハカ</t>
    </rPh>
    <rPh sb="193" eb="195">
      <t>ニュウイン</t>
    </rPh>
    <rPh sb="195" eb="196">
      <t>オヨ</t>
    </rPh>
    <rPh sb="197" eb="199">
      <t>ガイライ</t>
    </rPh>
    <rPh sb="199" eb="201">
      <t>タンカ</t>
    </rPh>
    <rPh sb="202" eb="204">
      <t>ジョウショウ</t>
    </rPh>
    <rPh sb="208" eb="209">
      <t>ヒ</t>
    </rPh>
    <rPh sb="210" eb="211">
      <t>ツヅ</t>
    </rPh>
    <rPh sb="212" eb="215">
      <t>コウリツテキ</t>
    </rPh>
    <rPh sb="216" eb="218">
      <t>シュウエキ</t>
    </rPh>
    <rPh sb="219" eb="221">
      <t>カクホ</t>
    </rPh>
    <rPh sb="222" eb="223">
      <t>ハカ</t>
    </rPh>
    <rPh sb="224" eb="226">
      <t>ケイエイ</t>
    </rPh>
    <rPh sb="226" eb="228">
      <t>カイゼン</t>
    </rPh>
    <rPh sb="229" eb="230">
      <t>ト</t>
    </rPh>
    <rPh sb="231" eb="232">
      <t>ク</t>
    </rPh>
    <rPh sb="236" eb="238">
      <t>ヒツヨウ</t>
    </rPh>
    <rPh sb="244" eb="246">
      <t>イギョウ</t>
    </rPh>
    <rPh sb="246" eb="248">
      <t>シュウエキ</t>
    </rPh>
    <rPh sb="249" eb="250">
      <t>ノ</t>
    </rPh>
    <rPh sb="255" eb="256">
      <t>カカ</t>
    </rPh>
    <rPh sb="260" eb="262">
      <t>ショクイン</t>
    </rPh>
    <rPh sb="262" eb="264">
      <t>キュウヨ</t>
    </rPh>
    <rPh sb="264" eb="265">
      <t>ヒ</t>
    </rPh>
    <rPh sb="266" eb="268">
      <t>ゾウカ</t>
    </rPh>
    <rPh sb="268" eb="270">
      <t>ケイコウ</t>
    </rPh>
    <rPh sb="276" eb="278">
      <t>ショクイン</t>
    </rPh>
    <rPh sb="278" eb="280">
      <t>キュウヨ</t>
    </rPh>
    <rPh sb="280" eb="281">
      <t>ヒ</t>
    </rPh>
    <rPh sb="281" eb="282">
      <t>タイ</t>
    </rPh>
    <rPh sb="282" eb="284">
      <t>イギョウ</t>
    </rPh>
    <rPh sb="284" eb="286">
      <t>シュウエキ</t>
    </rPh>
    <rPh sb="286" eb="288">
      <t>ヒリツ</t>
    </rPh>
    <rPh sb="289" eb="291">
      <t>ゾウカ</t>
    </rPh>
    <rPh sb="291" eb="293">
      <t>ケイコウ</t>
    </rPh>
    <rPh sb="297" eb="300">
      <t>ジンケンヒ</t>
    </rPh>
    <rPh sb="301" eb="303">
      <t>ゾウカ</t>
    </rPh>
    <rPh sb="304" eb="305">
      <t>サ</t>
    </rPh>
    <rPh sb="313" eb="315">
      <t>シュウエキ</t>
    </rPh>
    <rPh sb="316" eb="318">
      <t>コウジョウ</t>
    </rPh>
    <rPh sb="319" eb="320">
      <t>ツト</t>
    </rPh>
    <rPh sb="322" eb="324">
      <t>ヒツヨウ</t>
    </rPh>
    <phoneticPr fontId="5"/>
  </si>
  <si>
    <t>・診療棟整備に伴う維持管理費、減価償却費の増加に加え、人件費も増加傾向にあり費用が増加している。また、効率的な医業収益の確保に努めてはいるものの、医師数の減少により収益全体では減少傾向にあり経営状況は悪化している。関係機関と連携を密にし、医師並びに患者の確保を図るとともに、経費節減を図った経営改善に努める必要がある。
・高度で安全な医療を提供するためには設備や医療機器の更新は不可欠である。老朽化した資産の更新のため中長期的な更新計画の策定と更新が必要である。</t>
    <rPh sb="1" eb="3">
      <t>シンリョウ</t>
    </rPh>
    <rPh sb="3" eb="4">
      <t>トウ</t>
    </rPh>
    <rPh sb="4" eb="6">
      <t>セイビ</t>
    </rPh>
    <rPh sb="7" eb="8">
      <t>トモナ</t>
    </rPh>
    <rPh sb="9" eb="11">
      <t>イジ</t>
    </rPh>
    <rPh sb="11" eb="14">
      <t>カンリヒ</t>
    </rPh>
    <rPh sb="15" eb="17">
      <t>ゲンカ</t>
    </rPh>
    <rPh sb="17" eb="19">
      <t>ショウキャク</t>
    </rPh>
    <rPh sb="19" eb="20">
      <t>ヒ</t>
    </rPh>
    <rPh sb="21" eb="23">
      <t>ゾウカ</t>
    </rPh>
    <rPh sb="24" eb="25">
      <t>クワ</t>
    </rPh>
    <rPh sb="27" eb="30">
      <t>ジンケンヒ</t>
    </rPh>
    <rPh sb="31" eb="33">
      <t>ゾウカ</t>
    </rPh>
    <rPh sb="33" eb="35">
      <t>ケイコウ</t>
    </rPh>
    <rPh sb="38" eb="40">
      <t>ヒヨウ</t>
    </rPh>
    <rPh sb="41" eb="43">
      <t>ゾウカ</t>
    </rPh>
    <rPh sb="51" eb="54">
      <t>コウリツテキ</t>
    </rPh>
    <rPh sb="55" eb="57">
      <t>イギョウ</t>
    </rPh>
    <rPh sb="57" eb="59">
      <t>シュウエキ</t>
    </rPh>
    <rPh sb="60" eb="62">
      <t>カクホ</t>
    </rPh>
    <rPh sb="63" eb="64">
      <t>ツト</t>
    </rPh>
    <rPh sb="73" eb="76">
      <t>イシスウ</t>
    </rPh>
    <rPh sb="77" eb="79">
      <t>ゲンショウ</t>
    </rPh>
    <rPh sb="82" eb="84">
      <t>シュウエキ</t>
    </rPh>
    <rPh sb="84" eb="86">
      <t>ゼンタイ</t>
    </rPh>
    <rPh sb="88" eb="90">
      <t>ゲンショウ</t>
    </rPh>
    <rPh sb="90" eb="92">
      <t>ケイコウ</t>
    </rPh>
    <rPh sb="95" eb="97">
      <t>ケイエイ</t>
    </rPh>
    <rPh sb="97" eb="99">
      <t>ジョウキョウ</t>
    </rPh>
    <rPh sb="100" eb="102">
      <t>アッカ</t>
    </rPh>
    <rPh sb="107" eb="109">
      <t>カンケイ</t>
    </rPh>
    <rPh sb="109" eb="111">
      <t>キカン</t>
    </rPh>
    <rPh sb="112" eb="114">
      <t>レンケイ</t>
    </rPh>
    <rPh sb="115" eb="116">
      <t>ミツ</t>
    </rPh>
    <rPh sb="119" eb="121">
      <t>イシ</t>
    </rPh>
    <rPh sb="121" eb="122">
      <t>ナラ</t>
    </rPh>
    <rPh sb="124" eb="126">
      <t>カンジャ</t>
    </rPh>
    <rPh sb="127" eb="129">
      <t>カクホ</t>
    </rPh>
    <rPh sb="130" eb="131">
      <t>ハカ</t>
    </rPh>
    <rPh sb="137" eb="139">
      <t>ケイヒ</t>
    </rPh>
    <rPh sb="139" eb="141">
      <t>セツゲン</t>
    </rPh>
    <rPh sb="142" eb="143">
      <t>ハカ</t>
    </rPh>
    <rPh sb="145" eb="147">
      <t>ケイエイ</t>
    </rPh>
    <rPh sb="147" eb="149">
      <t>カイゼン</t>
    </rPh>
    <rPh sb="150" eb="151">
      <t>ツト</t>
    </rPh>
    <rPh sb="153" eb="155">
      <t>ヒツヨウ</t>
    </rPh>
    <rPh sb="161" eb="163">
      <t>コウド</t>
    </rPh>
    <rPh sb="164" eb="166">
      <t>アンゼン</t>
    </rPh>
    <rPh sb="167" eb="169">
      <t>イリョウ</t>
    </rPh>
    <rPh sb="170" eb="172">
      <t>テイキョウ</t>
    </rPh>
    <rPh sb="178" eb="180">
      <t>セツビ</t>
    </rPh>
    <rPh sb="181" eb="183">
      <t>イリョウ</t>
    </rPh>
    <rPh sb="183" eb="185">
      <t>キキ</t>
    </rPh>
    <rPh sb="186" eb="188">
      <t>コウシン</t>
    </rPh>
    <rPh sb="189" eb="192">
      <t>フカケツ</t>
    </rPh>
    <rPh sb="196" eb="199">
      <t>ロウキュウカ</t>
    </rPh>
    <rPh sb="201" eb="203">
      <t>シサン</t>
    </rPh>
    <rPh sb="204" eb="206">
      <t>コウシン</t>
    </rPh>
    <rPh sb="209" eb="213">
      <t>チュウチョウキテキ</t>
    </rPh>
    <rPh sb="214" eb="216">
      <t>コウシン</t>
    </rPh>
    <rPh sb="216" eb="218">
      <t>ケイカク</t>
    </rPh>
    <rPh sb="219" eb="221">
      <t>サクテイ</t>
    </rPh>
    <rPh sb="222" eb="224">
      <t>コウシン</t>
    </rPh>
    <rPh sb="225" eb="227">
      <t>ヒツヨウ</t>
    </rPh>
    <phoneticPr fontId="5"/>
  </si>
  <si>
    <t>・有形固定資産減価償却比率は横ばいであるが、病棟施設が取得から２０年以上経過していることから老朽化が進んでいる。
・器械備品減価償却率は、耐用年数を超えた資産が多くあり、計画的な更新が必要である。
・１床当たり有形固定資産は診療棟整備に伴い増加した。今後は器械備品の更新が中心となるが、高度医療機器の更新も控えており、引き続き増加すると見込まれる。</t>
    <rPh sb="1" eb="3">
      <t>ユウケイ</t>
    </rPh>
    <rPh sb="3" eb="5">
      <t>コテイ</t>
    </rPh>
    <rPh sb="5" eb="7">
      <t>シサン</t>
    </rPh>
    <rPh sb="7" eb="9">
      <t>ゲンカ</t>
    </rPh>
    <rPh sb="9" eb="11">
      <t>ショウキャク</t>
    </rPh>
    <rPh sb="11" eb="13">
      <t>ヒリツ</t>
    </rPh>
    <rPh sb="14" eb="15">
      <t>ヨコ</t>
    </rPh>
    <rPh sb="22" eb="24">
      <t>ビョウトウ</t>
    </rPh>
    <rPh sb="24" eb="26">
      <t>シセツ</t>
    </rPh>
    <rPh sb="27" eb="29">
      <t>シュトク</t>
    </rPh>
    <rPh sb="33" eb="36">
      <t>ネンイジョウ</t>
    </rPh>
    <rPh sb="36" eb="38">
      <t>ケイカ</t>
    </rPh>
    <rPh sb="46" eb="49">
      <t>ロウキュウカ</t>
    </rPh>
    <rPh sb="50" eb="51">
      <t>スス</t>
    </rPh>
    <rPh sb="60" eb="62">
      <t>ビヒン</t>
    </rPh>
    <rPh sb="62" eb="64">
      <t>ゲンカ</t>
    </rPh>
    <rPh sb="64" eb="66">
      <t>ショウキャク</t>
    </rPh>
    <rPh sb="66" eb="67">
      <t>リツ</t>
    </rPh>
    <rPh sb="69" eb="71">
      <t>タイヨウ</t>
    </rPh>
    <rPh sb="71" eb="73">
      <t>ネンスウ</t>
    </rPh>
    <rPh sb="74" eb="75">
      <t>コ</t>
    </rPh>
    <rPh sb="77" eb="79">
      <t>シサン</t>
    </rPh>
    <rPh sb="80" eb="81">
      <t>オオ</t>
    </rPh>
    <rPh sb="85" eb="88">
      <t>ケイカクテキ</t>
    </rPh>
    <rPh sb="89" eb="91">
      <t>コウシン</t>
    </rPh>
    <rPh sb="92" eb="94">
      <t>ヒツヨウ</t>
    </rPh>
    <rPh sb="101" eb="102">
      <t>ユカ</t>
    </rPh>
    <rPh sb="102" eb="103">
      <t>ア</t>
    </rPh>
    <rPh sb="105" eb="107">
      <t>ユウケイ</t>
    </rPh>
    <rPh sb="107" eb="109">
      <t>コテイ</t>
    </rPh>
    <rPh sb="109" eb="111">
      <t>シサン</t>
    </rPh>
    <rPh sb="112" eb="114">
      <t>シンリョウ</t>
    </rPh>
    <rPh sb="114" eb="115">
      <t>トウ</t>
    </rPh>
    <rPh sb="115" eb="117">
      <t>セイビ</t>
    </rPh>
    <rPh sb="118" eb="119">
      <t>トモナ</t>
    </rPh>
    <rPh sb="120" eb="122">
      <t>ゾウカ</t>
    </rPh>
    <rPh sb="125" eb="127">
      <t>コンゴ</t>
    </rPh>
    <rPh sb="128" eb="130">
      <t>キカイ</t>
    </rPh>
    <rPh sb="130" eb="132">
      <t>ビヒン</t>
    </rPh>
    <rPh sb="133" eb="135">
      <t>コウシン</t>
    </rPh>
    <rPh sb="136" eb="138">
      <t>チュウシン</t>
    </rPh>
    <rPh sb="143" eb="145">
      <t>コウド</t>
    </rPh>
    <rPh sb="145" eb="147">
      <t>イリョウ</t>
    </rPh>
    <rPh sb="147" eb="149">
      <t>キキ</t>
    </rPh>
    <rPh sb="150" eb="152">
      <t>コウシン</t>
    </rPh>
    <rPh sb="153" eb="154">
      <t>ヒカ</t>
    </rPh>
    <rPh sb="159" eb="160">
      <t>ヒ</t>
    </rPh>
    <rPh sb="161" eb="162">
      <t>ツヅ</t>
    </rPh>
    <rPh sb="163" eb="165">
      <t>ゾウカ</t>
    </rPh>
    <rPh sb="168" eb="170">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</si>
</sst>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75.099999999999994</c:v>
                </c:pt>
                <c:pt idx="1">
                  <c:v>64.7</c:v>
                </c:pt>
                <c:pt idx="2">
                  <c:v>69.900000000000006</c:v>
                </c:pt>
                <c:pt idx="3">
                  <c:v>67.3</c:v>
                </c:pt>
                <c:pt idx="4">
                  <c:v>66.900000000000006</c:v>
                </c:pt>
              </c:numCache>
            </c:numRef>
          </c:val>
          <c:extLst>
            <c:ext xmlns:c16="http://schemas.microsoft.com/office/drawing/2014/chart" uri="{C3380CC4-5D6E-409C-BE32-E72D297353CC}">
              <c16:uniqueId val="{00000000-F66B-4D89-9394-2C8F920CAD78}"/>
            </c:ext>
          </c:extLst>
        </c:ser>
        <c:dLbls>
          <c:showLegendKey val="0"/>
          <c:showVal val="0"/>
          <c:showCatName val="0"/>
          <c:showSerName val="0"/>
          <c:showPercent val="0"/>
          <c:showBubbleSize val="0"/>
        </c:dLbls>
        <c:gapWidth val="150"/>
        <c:axId val="107742336"/>
        <c:axId val="1077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F66B-4D89-9394-2C8F920CAD78}"/>
            </c:ext>
          </c:extLst>
        </c:ser>
        <c:dLbls>
          <c:showLegendKey val="0"/>
          <c:showVal val="0"/>
          <c:showCatName val="0"/>
          <c:showSerName val="0"/>
          <c:showPercent val="0"/>
          <c:showBubbleSize val="0"/>
        </c:dLbls>
        <c:marker val="1"/>
        <c:smooth val="0"/>
        <c:axId val="107742336"/>
        <c:axId val="107744256"/>
      </c:lineChart>
      <c:dateAx>
        <c:axId val="107742336"/>
        <c:scaling>
          <c:orientation val="minMax"/>
        </c:scaling>
        <c:delete val="1"/>
        <c:axPos val="b"/>
        <c:numFmt formatCode="ge" sourceLinked="1"/>
        <c:majorTickMark val="none"/>
        <c:minorTickMark val="none"/>
        <c:tickLblPos val="none"/>
        <c:crossAx val="107744256"/>
        <c:crosses val="autoZero"/>
        <c:auto val="1"/>
        <c:lblOffset val="100"/>
        <c:baseTimeUnit val="years"/>
      </c:dateAx>
      <c:valAx>
        <c:axId val="10774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74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48.8</c:v>
                </c:pt>
                <c:pt idx="1">
                  <c:v>66.7</c:v>
                </c:pt>
                <c:pt idx="2">
                  <c:v>72.400000000000006</c:v>
                </c:pt>
                <c:pt idx="3">
                  <c:v>128.6</c:v>
                </c:pt>
                <c:pt idx="4">
                  <c:v>144.80000000000001</c:v>
                </c:pt>
              </c:numCache>
            </c:numRef>
          </c:val>
          <c:extLst>
            <c:ext xmlns:c16="http://schemas.microsoft.com/office/drawing/2014/chart" uri="{C3380CC4-5D6E-409C-BE32-E72D297353CC}">
              <c16:uniqueId val="{00000000-D41C-4D83-82AB-2B2F40E1E4A9}"/>
            </c:ext>
          </c:extLst>
        </c:ser>
        <c:dLbls>
          <c:showLegendKey val="0"/>
          <c:showVal val="0"/>
          <c:showCatName val="0"/>
          <c:showSerName val="0"/>
          <c:showPercent val="0"/>
          <c:showBubbleSize val="0"/>
        </c:dLbls>
        <c:gapWidth val="150"/>
        <c:axId val="111801472"/>
        <c:axId val="1118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D41C-4D83-82AB-2B2F40E1E4A9}"/>
            </c:ext>
          </c:extLst>
        </c:ser>
        <c:dLbls>
          <c:showLegendKey val="0"/>
          <c:showVal val="0"/>
          <c:showCatName val="0"/>
          <c:showSerName val="0"/>
          <c:showPercent val="0"/>
          <c:showBubbleSize val="0"/>
        </c:dLbls>
        <c:marker val="1"/>
        <c:smooth val="0"/>
        <c:axId val="111801472"/>
        <c:axId val="111803392"/>
      </c:lineChart>
      <c:dateAx>
        <c:axId val="111801472"/>
        <c:scaling>
          <c:orientation val="minMax"/>
        </c:scaling>
        <c:delete val="1"/>
        <c:axPos val="b"/>
        <c:numFmt formatCode="ge" sourceLinked="1"/>
        <c:majorTickMark val="none"/>
        <c:minorTickMark val="none"/>
        <c:tickLblPos val="none"/>
        <c:crossAx val="111803392"/>
        <c:crosses val="autoZero"/>
        <c:auto val="1"/>
        <c:lblOffset val="100"/>
        <c:baseTimeUnit val="years"/>
      </c:dateAx>
      <c:valAx>
        <c:axId val="11180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0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95.2</c:v>
                </c:pt>
                <c:pt idx="1">
                  <c:v>89.7</c:v>
                </c:pt>
                <c:pt idx="2">
                  <c:v>93.1</c:v>
                </c:pt>
                <c:pt idx="3">
                  <c:v>63.8</c:v>
                </c:pt>
                <c:pt idx="4">
                  <c:v>82.9</c:v>
                </c:pt>
              </c:numCache>
            </c:numRef>
          </c:val>
          <c:extLst>
            <c:ext xmlns:c16="http://schemas.microsoft.com/office/drawing/2014/chart" uri="{C3380CC4-5D6E-409C-BE32-E72D297353CC}">
              <c16:uniqueId val="{00000000-4352-414E-9332-F2EDA14A5C2F}"/>
            </c:ext>
          </c:extLst>
        </c:ser>
        <c:dLbls>
          <c:showLegendKey val="0"/>
          <c:showVal val="0"/>
          <c:showCatName val="0"/>
          <c:showSerName val="0"/>
          <c:showPercent val="0"/>
          <c:showBubbleSize val="0"/>
        </c:dLbls>
        <c:gapWidth val="150"/>
        <c:axId val="111846144"/>
        <c:axId val="1118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4352-414E-9332-F2EDA14A5C2F}"/>
            </c:ext>
          </c:extLst>
        </c:ser>
        <c:dLbls>
          <c:showLegendKey val="0"/>
          <c:showVal val="0"/>
          <c:showCatName val="0"/>
          <c:showSerName val="0"/>
          <c:showPercent val="0"/>
          <c:showBubbleSize val="0"/>
        </c:dLbls>
        <c:marker val="1"/>
        <c:smooth val="0"/>
        <c:axId val="111846144"/>
        <c:axId val="111848064"/>
      </c:lineChart>
      <c:dateAx>
        <c:axId val="111846144"/>
        <c:scaling>
          <c:orientation val="minMax"/>
        </c:scaling>
        <c:delete val="1"/>
        <c:axPos val="b"/>
        <c:numFmt formatCode="ge" sourceLinked="1"/>
        <c:majorTickMark val="none"/>
        <c:minorTickMark val="none"/>
        <c:tickLblPos val="none"/>
        <c:crossAx val="111848064"/>
        <c:crosses val="autoZero"/>
        <c:auto val="1"/>
        <c:lblOffset val="100"/>
        <c:baseTimeUnit val="years"/>
      </c:dateAx>
      <c:valAx>
        <c:axId val="11184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4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100.3</c:v>
                </c:pt>
                <c:pt idx="1">
                  <c:v>92.9</c:v>
                </c:pt>
                <c:pt idx="2">
                  <c:v>93.2</c:v>
                </c:pt>
                <c:pt idx="3">
                  <c:v>68.3</c:v>
                </c:pt>
                <c:pt idx="4">
                  <c:v>87.9</c:v>
                </c:pt>
              </c:numCache>
            </c:numRef>
          </c:val>
          <c:extLst>
            <c:ext xmlns:c16="http://schemas.microsoft.com/office/drawing/2014/chart" uri="{C3380CC4-5D6E-409C-BE32-E72D297353CC}">
              <c16:uniqueId val="{00000000-E7A2-4757-8BA1-7D3A13335ACA}"/>
            </c:ext>
          </c:extLst>
        </c:ser>
        <c:dLbls>
          <c:showLegendKey val="0"/>
          <c:showVal val="0"/>
          <c:showCatName val="0"/>
          <c:showSerName val="0"/>
          <c:showPercent val="0"/>
          <c:showBubbleSize val="0"/>
        </c:dLbls>
        <c:gapWidth val="150"/>
        <c:axId val="111894912"/>
        <c:axId val="1118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E7A2-4757-8BA1-7D3A13335ACA}"/>
            </c:ext>
          </c:extLst>
        </c:ser>
        <c:dLbls>
          <c:showLegendKey val="0"/>
          <c:showVal val="0"/>
          <c:showCatName val="0"/>
          <c:showSerName val="0"/>
          <c:showPercent val="0"/>
          <c:showBubbleSize val="0"/>
        </c:dLbls>
        <c:marker val="1"/>
        <c:smooth val="0"/>
        <c:axId val="111894912"/>
        <c:axId val="111896832"/>
      </c:lineChart>
      <c:dateAx>
        <c:axId val="111894912"/>
        <c:scaling>
          <c:orientation val="minMax"/>
        </c:scaling>
        <c:delete val="1"/>
        <c:axPos val="b"/>
        <c:numFmt formatCode="ge" sourceLinked="1"/>
        <c:majorTickMark val="none"/>
        <c:minorTickMark val="none"/>
        <c:tickLblPos val="none"/>
        <c:crossAx val="111896832"/>
        <c:crosses val="autoZero"/>
        <c:auto val="1"/>
        <c:lblOffset val="100"/>
        <c:baseTimeUnit val="years"/>
      </c:dateAx>
      <c:valAx>
        <c:axId val="11189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189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65.8</c:v>
                </c:pt>
                <c:pt idx="1">
                  <c:v>67.900000000000006</c:v>
                </c:pt>
                <c:pt idx="2">
                  <c:v>49.7</c:v>
                </c:pt>
                <c:pt idx="3">
                  <c:v>44.4</c:v>
                </c:pt>
                <c:pt idx="4">
                  <c:v>46.6</c:v>
                </c:pt>
              </c:numCache>
            </c:numRef>
          </c:val>
          <c:extLst>
            <c:ext xmlns:c16="http://schemas.microsoft.com/office/drawing/2014/chart" uri="{C3380CC4-5D6E-409C-BE32-E72D297353CC}">
              <c16:uniqueId val="{00000000-49FF-46F1-8917-2D7AAA90D7A6}"/>
            </c:ext>
          </c:extLst>
        </c:ser>
        <c:dLbls>
          <c:showLegendKey val="0"/>
          <c:showVal val="0"/>
          <c:showCatName val="0"/>
          <c:showSerName val="0"/>
          <c:showPercent val="0"/>
          <c:showBubbleSize val="0"/>
        </c:dLbls>
        <c:gapWidth val="150"/>
        <c:axId val="112007040"/>
        <c:axId val="1120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49FF-46F1-8917-2D7AAA90D7A6}"/>
            </c:ext>
          </c:extLst>
        </c:ser>
        <c:dLbls>
          <c:showLegendKey val="0"/>
          <c:showVal val="0"/>
          <c:showCatName val="0"/>
          <c:showSerName val="0"/>
          <c:showPercent val="0"/>
          <c:showBubbleSize val="0"/>
        </c:dLbls>
        <c:marker val="1"/>
        <c:smooth val="0"/>
        <c:axId val="112007040"/>
        <c:axId val="112017408"/>
      </c:lineChart>
      <c:dateAx>
        <c:axId val="112007040"/>
        <c:scaling>
          <c:orientation val="minMax"/>
        </c:scaling>
        <c:delete val="1"/>
        <c:axPos val="b"/>
        <c:numFmt formatCode="ge" sourceLinked="1"/>
        <c:majorTickMark val="none"/>
        <c:minorTickMark val="none"/>
        <c:tickLblPos val="none"/>
        <c:crossAx val="112017408"/>
        <c:crosses val="autoZero"/>
        <c:auto val="1"/>
        <c:lblOffset val="100"/>
        <c:baseTimeUnit val="years"/>
      </c:dateAx>
      <c:valAx>
        <c:axId val="11201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0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82.1</c:v>
                </c:pt>
                <c:pt idx="1">
                  <c:v>83.8</c:v>
                </c:pt>
                <c:pt idx="2">
                  <c:v>79</c:v>
                </c:pt>
                <c:pt idx="3">
                  <c:v>81.099999999999994</c:v>
                </c:pt>
                <c:pt idx="4">
                  <c:v>82.6</c:v>
                </c:pt>
              </c:numCache>
            </c:numRef>
          </c:val>
          <c:extLst>
            <c:ext xmlns:c16="http://schemas.microsoft.com/office/drawing/2014/chart" uri="{C3380CC4-5D6E-409C-BE32-E72D297353CC}">
              <c16:uniqueId val="{00000000-99ED-466A-9485-9C5B51283386}"/>
            </c:ext>
          </c:extLst>
        </c:ser>
        <c:dLbls>
          <c:showLegendKey val="0"/>
          <c:showVal val="0"/>
          <c:showCatName val="0"/>
          <c:showSerName val="0"/>
          <c:showPercent val="0"/>
          <c:showBubbleSize val="0"/>
        </c:dLbls>
        <c:gapWidth val="150"/>
        <c:axId val="112059904"/>
        <c:axId val="1120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99ED-466A-9485-9C5B51283386}"/>
            </c:ext>
          </c:extLst>
        </c:ser>
        <c:dLbls>
          <c:showLegendKey val="0"/>
          <c:showVal val="0"/>
          <c:showCatName val="0"/>
          <c:showSerName val="0"/>
          <c:showPercent val="0"/>
          <c:showBubbleSize val="0"/>
        </c:dLbls>
        <c:marker val="1"/>
        <c:smooth val="0"/>
        <c:axId val="112059904"/>
        <c:axId val="112061824"/>
      </c:lineChart>
      <c:dateAx>
        <c:axId val="112059904"/>
        <c:scaling>
          <c:orientation val="minMax"/>
        </c:scaling>
        <c:delete val="1"/>
        <c:axPos val="b"/>
        <c:numFmt formatCode="ge" sourceLinked="1"/>
        <c:majorTickMark val="none"/>
        <c:minorTickMark val="none"/>
        <c:tickLblPos val="none"/>
        <c:crossAx val="112061824"/>
        <c:crosses val="autoZero"/>
        <c:auto val="1"/>
        <c:lblOffset val="100"/>
        <c:baseTimeUnit val="years"/>
      </c:dateAx>
      <c:valAx>
        <c:axId val="11206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5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46695854</c:v>
                </c:pt>
                <c:pt idx="1">
                  <c:v>46905894</c:v>
                </c:pt>
                <c:pt idx="2">
                  <c:v>64395055</c:v>
                </c:pt>
                <c:pt idx="3">
                  <c:v>52335372</c:v>
                </c:pt>
                <c:pt idx="4">
                  <c:v>52891211</c:v>
                </c:pt>
              </c:numCache>
            </c:numRef>
          </c:val>
          <c:extLst>
            <c:ext xmlns:c16="http://schemas.microsoft.com/office/drawing/2014/chart" uri="{C3380CC4-5D6E-409C-BE32-E72D297353CC}">
              <c16:uniqueId val="{00000000-EF75-4270-B747-CDFA8C7E7EAB}"/>
            </c:ext>
          </c:extLst>
        </c:ser>
        <c:dLbls>
          <c:showLegendKey val="0"/>
          <c:showVal val="0"/>
          <c:showCatName val="0"/>
          <c:showSerName val="0"/>
          <c:showPercent val="0"/>
          <c:showBubbleSize val="0"/>
        </c:dLbls>
        <c:gapWidth val="150"/>
        <c:axId val="112100480"/>
        <c:axId val="1121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EF75-4270-B747-CDFA8C7E7EAB}"/>
            </c:ext>
          </c:extLst>
        </c:ser>
        <c:dLbls>
          <c:showLegendKey val="0"/>
          <c:showVal val="0"/>
          <c:showCatName val="0"/>
          <c:showSerName val="0"/>
          <c:showPercent val="0"/>
          <c:showBubbleSize val="0"/>
        </c:dLbls>
        <c:marker val="1"/>
        <c:smooth val="0"/>
        <c:axId val="112100480"/>
        <c:axId val="112102400"/>
      </c:lineChart>
      <c:dateAx>
        <c:axId val="112100480"/>
        <c:scaling>
          <c:orientation val="minMax"/>
        </c:scaling>
        <c:delete val="1"/>
        <c:axPos val="b"/>
        <c:numFmt formatCode="ge" sourceLinked="1"/>
        <c:majorTickMark val="none"/>
        <c:minorTickMark val="none"/>
        <c:tickLblPos val="none"/>
        <c:crossAx val="112102400"/>
        <c:crosses val="autoZero"/>
        <c:auto val="1"/>
        <c:lblOffset val="100"/>
        <c:baseTimeUnit val="years"/>
      </c:dateAx>
      <c:valAx>
        <c:axId val="112102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10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c:v>
                </c:pt>
                <c:pt idx="1">
                  <c:v>17.7</c:v>
                </c:pt>
                <c:pt idx="2">
                  <c:v>16.8</c:v>
                </c:pt>
                <c:pt idx="3">
                  <c:v>16.600000000000001</c:v>
                </c:pt>
                <c:pt idx="4">
                  <c:v>17.100000000000001</c:v>
                </c:pt>
              </c:numCache>
            </c:numRef>
          </c:val>
          <c:extLst>
            <c:ext xmlns:c16="http://schemas.microsoft.com/office/drawing/2014/chart" uri="{C3380CC4-5D6E-409C-BE32-E72D297353CC}">
              <c16:uniqueId val="{00000000-469C-4837-A20E-F167AFEC446A}"/>
            </c:ext>
          </c:extLst>
        </c:ser>
        <c:dLbls>
          <c:showLegendKey val="0"/>
          <c:showVal val="0"/>
          <c:showCatName val="0"/>
          <c:showSerName val="0"/>
          <c:showPercent val="0"/>
          <c:showBubbleSize val="0"/>
        </c:dLbls>
        <c:gapWidth val="150"/>
        <c:axId val="76094464"/>
        <c:axId val="761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469C-4837-A20E-F167AFEC446A}"/>
            </c:ext>
          </c:extLst>
        </c:ser>
        <c:dLbls>
          <c:showLegendKey val="0"/>
          <c:showVal val="0"/>
          <c:showCatName val="0"/>
          <c:showSerName val="0"/>
          <c:showPercent val="0"/>
          <c:showBubbleSize val="0"/>
        </c:dLbls>
        <c:marker val="1"/>
        <c:smooth val="0"/>
        <c:axId val="76094464"/>
        <c:axId val="76104832"/>
      </c:lineChart>
      <c:dateAx>
        <c:axId val="76094464"/>
        <c:scaling>
          <c:orientation val="minMax"/>
        </c:scaling>
        <c:delete val="1"/>
        <c:axPos val="b"/>
        <c:numFmt formatCode="ge" sourceLinked="1"/>
        <c:majorTickMark val="none"/>
        <c:minorTickMark val="none"/>
        <c:tickLblPos val="none"/>
        <c:crossAx val="76104832"/>
        <c:crosses val="autoZero"/>
        <c:auto val="1"/>
        <c:lblOffset val="100"/>
        <c:baseTimeUnit val="years"/>
      </c:dateAx>
      <c:valAx>
        <c:axId val="7610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09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51.1</c:v>
                </c:pt>
                <c:pt idx="1">
                  <c:v>57.4</c:v>
                </c:pt>
                <c:pt idx="2">
                  <c:v>54.5</c:v>
                </c:pt>
                <c:pt idx="3">
                  <c:v>57.5</c:v>
                </c:pt>
                <c:pt idx="4">
                  <c:v>59</c:v>
                </c:pt>
              </c:numCache>
            </c:numRef>
          </c:val>
          <c:extLst>
            <c:ext xmlns:c16="http://schemas.microsoft.com/office/drawing/2014/chart" uri="{C3380CC4-5D6E-409C-BE32-E72D297353CC}">
              <c16:uniqueId val="{00000000-6A8B-4B88-9A3A-87297C8D8881}"/>
            </c:ext>
          </c:extLst>
        </c:ser>
        <c:dLbls>
          <c:showLegendKey val="0"/>
          <c:showVal val="0"/>
          <c:showCatName val="0"/>
          <c:showSerName val="0"/>
          <c:showPercent val="0"/>
          <c:showBubbleSize val="0"/>
        </c:dLbls>
        <c:gapWidth val="150"/>
        <c:axId val="76154752"/>
        <c:axId val="761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6A8B-4B88-9A3A-87297C8D8881}"/>
            </c:ext>
          </c:extLst>
        </c:ser>
        <c:dLbls>
          <c:showLegendKey val="0"/>
          <c:showVal val="0"/>
          <c:showCatName val="0"/>
          <c:showSerName val="0"/>
          <c:showPercent val="0"/>
          <c:showBubbleSize val="0"/>
        </c:dLbls>
        <c:marker val="1"/>
        <c:smooth val="0"/>
        <c:axId val="76154752"/>
        <c:axId val="76156928"/>
      </c:lineChart>
      <c:dateAx>
        <c:axId val="76154752"/>
        <c:scaling>
          <c:orientation val="minMax"/>
        </c:scaling>
        <c:delete val="1"/>
        <c:axPos val="b"/>
        <c:numFmt formatCode="ge" sourceLinked="1"/>
        <c:majorTickMark val="none"/>
        <c:minorTickMark val="none"/>
        <c:tickLblPos val="none"/>
        <c:crossAx val="76156928"/>
        <c:crosses val="autoZero"/>
        <c:auto val="1"/>
        <c:lblOffset val="100"/>
        <c:baseTimeUnit val="years"/>
      </c:dateAx>
      <c:valAx>
        <c:axId val="7615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5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10707</c:v>
                </c:pt>
                <c:pt idx="1">
                  <c:v>9233</c:v>
                </c:pt>
                <c:pt idx="2">
                  <c:v>9201</c:v>
                </c:pt>
                <c:pt idx="3">
                  <c:v>9091</c:v>
                </c:pt>
                <c:pt idx="4">
                  <c:v>9550</c:v>
                </c:pt>
              </c:numCache>
            </c:numRef>
          </c:val>
          <c:extLst>
            <c:ext xmlns:c16="http://schemas.microsoft.com/office/drawing/2014/chart" uri="{C3380CC4-5D6E-409C-BE32-E72D297353CC}">
              <c16:uniqueId val="{00000000-38CC-470A-B299-633226571C2F}"/>
            </c:ext>
          </c:extLst>
        </c:ser>
        <c:dLbls>
          <c:showLegendKey val="0"/>
          <c:showVal val="0"/>
          <c:showCatName val="0"/>
          <c:showSerName val="0"/>
          <c:showPercent val="0"/>
          <c:showBubbleSize val="0"/>
        </c:dLbls>
        <c:gapWidth val="150"/>
        <c:axId val="76191232"/>
        <c:axId val="761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38CC-470A-B299-633226571C2F}"/>
            </c:ext>
          </c:extLst>
        </c:ser>
        <c:dLbls>
          <c:showLegendKey val="0"/>
          <c:showVal val="0"/>
          <c:showCatName val="0"/>
          <c:showSerName val="0"/>
          <c:showPercent val="0"/>
          <c:showBubbleSize val="0"/>
        </c:dLbls>
        <c:marker val="1"/>
        <c:smooth val="0"/>
        <c:axId val="76191232"/>
        <c:axId val="76193152"/>
      </c:lineChart>
      <c:dateAx>
        <c:axId val="76191232"/>
        <c:scaling>
          <c:orientation val="minMax"/>
        </c:scaling>
        <c:delete val="1"/>
        <c:axPos val="b"/>
        <c:numFmt formatCode="ge" sourceLinked="1"/>
        <c:majorTickMark val="none"/>
        <c:minorTickMark val="none"/>
        <c:tickLblPos val="none"/>
        <c:crossAx val="76193152"/>
        <c:crosses val="autoZero"/>
        <c:auto val="1"/>
        <c:lblOffset val="100"/>
        <c:baseTimeUnit val="years"/>
      </c:dateAx>
      <c:valAx>
        <c:axId val="76193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19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39999</c:v>
                </c:pt>
                <c:pt idx="1">
                  <c:v>41427</c:v>
                </c:pt>
                <c:pt idx="2">
                  <c:v>41065</c:v>
                </c:pt>
                <c:pt idx="3">
                  <c:v>39811</c:v>
                </c:pt>
                <c:pt idx="4">
                  <c:v>39503</c:v>
                </c:pt>
              </c:numCache>
            </c:numRef>
          </c:val>
          <c:extLst>
            <c:ext xmlns:c16="http://schemas.microsoft.com/office/drawing/2014/chart" uri="{C3380CC4-5D6E-409C-BE32-E72D297353CC}">
              <c16:uniqueId val="{00000000-CD7B-415B-AD5C-39ED051886BA}"/>
            </c:ext>
          </c:extLst>
        </c:ser>
        <c:dLbls>
          <c:showLegendKey val="0"/>
          <c:showVal val="0"/>
          <c:showCatName val="0"/>
          <c:showSerName val="0"/>
          <c:showPercent val="0"/>
          <c:showBubbleSize val="0"/>
        </c:dLbls>
        <c:gapWidth val="150"/>
        <c:axId val="76244096"/>
        <c:axId val="762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CD7B-415B-AD5C-39ED051886BA}"/>
            </c:ext>
          </c:extLst>
        </c:ser>
        <c:dLbls>
          <c:showLegendKey val="0"/>
          <c:showVal val="0"/>
          <c:showCatName val="0"/>
          <c:showSerName val="0"/>
          <c:showPercent val="0"/>
          <c:showBubbleSize val="0"/>
        </c:dLbls>
        <c:marker val="1"/>
        <c:smooth val="0"/>
        <c:axId val="76244096"/>
        <c:axId val="76246016"/>
      </c:lineChart>
      <c:dateAx>
        <c:axId val="76244096"/>
        <c:scaling>
          <c:orientation val="minMax"/>
        </c:scaling>
        <c:delete val="1"/>
        <c:axPos val="b"/>
        <c:numFmt formatCode="ge" sourceLinked="1"/>
        <c:majorTickMark val="none"/>
        <c:minorTickMark val="none"/>
        <c:tickLblPos val="none"/>
        <c:crossAx val="76246016"/>
        <c:crosses val="autoZero"/>
        <c:auto val="1"/>
        <c:lblOffset val="100"/>
        <c:baseTimeUnit val="years"/>
      </c:dateAx>
      <c:valAx>
        <c:axId val="76246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24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7" zoomScaleNormal="10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富山県射水市　射水市民病院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195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4</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93572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16467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194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194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153</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100.3</v>
      </c>
      <c r="Q33" s="125"/>
      <c r="R33" s="125"/>
      <c r="S33" s="125"/>
      <c r="T33" s="125"/>
      <c r="U33" s="125"/>
      <c r="V33" s="125"/>
      <c r="W33" s="125"/>
      <c r="X33" s="125"/>
      <c r="Y33" s="125"/>
      <c r="Z33" s="125"/>
      <c r="AA33" s="125"/>
      <c r="AB33" s="125"/>
      <c r="AC33" s="125"/>
      <c r="AD33" s="126"/>
      <c r="AE33" s="124">
        <f>データ!AI7</f>
        <v>92.9</v>
      </c>
      <c r="AF33" s="125"/>
      <c r="AG33" s="125"/>
      <c r="AH33" s="125"/>
      <c r="AI33" s="125"/>
      <c r="AJ33" s="125"/>
      <c r="AK33" s="125"/>
      <c r="AL33" s="125"/>
      <c r="AM33" s="125"/>
      <c r="AN33" s="125"/>
      <c r="AO33" s="125"/>
      <c r="AP33" s="125"/>
      <c r="AQ33" s="125"/>
      <c r="AR33" s="125"/>
      <c r="AS33" s="126"/>
      <c r="AT33" s="124">
        <f>データ!AJ7</f>
        <v>93.2</v>
      </c>
      <c r="AU33" s="125"/>
      <c r="AV33" s="125"/>
      <c r="AW33" s="125"/>
      <c r="AX33" s="125"/>
      <c r="AY33" s="125"/>
      <c r="AZ33" s="125"/>
      <c r="BA33" s="125"/>
      <c r="BB33" s="125"/>
      <c r="BC33" s="125"/>
      <c r="BD33" s="125"/>
      <c r="BE33" s="125"/>
      <c r="BF33" s="125"/>
      <c r="BG33" s="125"/>
      <c r="BH33" s="126"/>
      <c r="BI33" s="124">
        <f>データ!AK7</f>
        <v>68.3</v>
      </c>
      <c r="BJ33" s="125"/>
      <c r="BK33" s="125"/>
      <c r="BL33" s="125"/>
      <c r="BM33" s="125"/>
      <c r="BN33" s="125"/>
      <c r="BO33" s="125"/>
      <c r="BP33" s="125"/>
      <c r="BQ33" s="125"/>
      <c r="BR33" s="125"/>
      <c r="BS33" s="125"/>
      <c r="BT33" s="125"/>
      <c r="BU33" s="125"/>
      <c r="BV33" s="125"/>
      <c r="BW33" s="126"/>
      <c r="BX33" s="124">
        <f>データ!AL7</f>
        <v>87.9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95.2</v>
      </c>
      <c r="DE33" s="125"/>
      <c r="DF33" s="125"/>
      <c r="DG33" s="125"/>
      <c r="DH33" s="125"/>
      <c r="DI33" s="125"/>
      <c r="DJ33" s="125"/>
      <c r="DK33" s="125"/>
      <c r="DL33" s="125"/>
      <c r="DM33" s="125"/>
      <c r="DN33" s="125"/>
      <c r="DO33" s="125"/>
      <c r="DP33" s="125"/>
      <c r="DQ33" s="125"/>
      <c r="DR33" s="126"/>
      <c r="DS33" s="124">
        <f>データ!AT7</f>
        <v>89.7</v>
      </c>
      <c r="DT33" s="125"/>
      <c r="DU33" s="125"/>
      <c r="DV33" s="125"/>
      <c r="DW33" s="125"/>
      <c r="DX33" s="125"/>
      <c r="DY33" s="125"/>
      <c r="DZ33" s="125"/>
      <c r="EA33" s="125"/>
      <c r="EB33" s="125"/>
      <c r="EC33" s="125"/>
      <c r="ED33" s="125"/>
      <c r="EE33" s="125"/>
      <c r="EF33" s="125"/>
      <c r="EG33" s="126"/>
      <c r="EH33" s="124">
        <f>データ!AU7</f>
        <v>93.1</v>
      </c>
      <c r="EI33" s="125"/>
      <c r="EJ33" s="125"/>
      <c r="EK33" s="125"/>
      <c r="EL33" s="125"/>
      <c r="EM33" s="125"/>
      <c r="EN33" s="125"/>
      <c r="EO33" s="125"/>
      <c r="EP33" s="125"/>
      <c r="EQ33" s="125"/>
      <c r="ER33" s="125"/>
      <c r="ES33" s="125"/>
      <c r="ET33" s="125"/>
      <c r="EU33" s="125"/>
      <c r="EV33" s="126"/>
      <c r="EW33" s="124">
        <f>データ!AV7</f>
        <v>63.8</v>
      </c>
      <c r="EX33" s="125"/>
      <c r="EY33" s="125"/>
      <c r="EZ33" s="125"/>
      <c r="FA33" s="125"/>
      <c r="FB33" s="125"/>
      <c r="FC33" s="125"/>
      <c r="FD33" s="125"/>
      <c r="FE33" s="125"/>
      <c r="FF33" s="125"/>
      <c r="FG33" s="125"/>
      <c r="FH33" s="125"/>
      <c r="FI33" s="125"/>
      <c r="FJ33" s="125"/>
      <c r="FK33" s="126"/>
      <c r="FL33" s="124">
        <f>データ!AW7</f>
        <v>82.9</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48.8</v>
      </c>
      <c r="GS33" s="125"/>
      <c r="GT33" s="125"/>
      <c r="GU33" s="125"/>
      <c r="GV33" s="125"/>
      <c r="GW33" s="125"/>
      <c r="GX33" s="125"/>
      <c r="GY33" s="125"/>
      <c r="GZ33" s="125"/>
      <c r="HA33" s="125"/>
      <c r="HB33" s="125"/>
      <c r="HC33" s="125"/>
      <c r="HD33" s="125"/>
      <c r="HE33" s="125"/>
      <c r="HF33" s="126"/>
      <c r="HG33" s="124">
        <f>データ!BE7</f>
        <v>66.7</v>
      </c>
      <c r="HH33" s="125"/>
      <c r="HI33" s="125"/>
      <c r="HJ33" s="125"/>
      <c r="HK33" s="125"/>
      <c r="HL33" s="125"/>
      <c r="HM33" s="125"/>
      <c r="HN33" s="125"/>
      <c r="HO33" s="125"/>
      <c r="HP33" s="125"/>
      <c r="HQ33" s="125"/>
      <c r="HR33" s="125"/>
      <c r="HS33" s="125"/>
      <c r="HT33" s="125"/>
      <c r="HU33" s="126"/>
      <c r="HV33" s="124">
        <f>データ!BF7</f>
        <v>72.400000000000006</v>
      </c>
      <c r="HW33" s="125"/>
      <c r="HX33" s="125"/>
      <c r="HY33" s="125"/>
      <c r="HZ33" s="125"/>
      <c r="IA33" s="125"/>
      <c r="IB33" s="125"/>
      <c r="IC33" s="125"/>
      <c r="ID33" s="125"/>
      <c r="IE33" s="125"/>
      <c r="IF33" s="125"/>
      <c r="IG33" s="125"/>
      <c r="IH33" s="125"/>
      <c r="II33" s="125"/>
      <c r="IJ33" s="126"/>
      <c r="IK33" s="124">
        <f>データ!BG7</f>
        <v>128.6</v>
      </c>
      <c r="IL33" s="125"/>
      <c r="IM33" s="125"/>
      <c r="IN33" s="125"/>
      <c r="IO33" s="125"/>
      <c r="IP33" s="125"/>
      <c r="IQ33" s="125"/>
      <c r="IR33" s="125"/>
      <c r="IS33" s="125"/>
      <c r="IT33" s="125"/>
      <c r="IU33" s="125"/>
      <c r="IV33" s="125"/>
      <c r="IW33" s="125"/>
      <c r="IX33" s="125"/>
      <c r="IY33" s="126"/>
      <c r="IZ33" s="124">
        <f>データ!BH7</f>
        <v>144.80000000000001</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75.099999999999994</v>
      </c>
      <c r="KG33" s="125"/>
      <c r="KH33" s="125"/>
      <c r="KI33" s="125"/>
      <c r="KJ33" s="125"/>
      <c r="KK33" s="125"/>
      <c r="KL33" s="125"/>
      <c r="KM33" s="125"/>
      <c r="KN33" s="125"/>
      <c r="KO33" s="125"/>
      <c r="KP33" s="125"/>
      <c r="KQ33" s="125"/>
      <c r="KR33" s="125"/>
      <c r="KS33" s="125"/>
      <c r="KT33" s="126"/>
      <c r="KU33" s="124">
        <f>データ!BP7</f>
        <v>64.7</v>
      </c>
      <c r="KV33" s="125"/>
      <c r="KW33" s="125"/>
      <c r="KX33" s="125"/>
      <c r="KY33" s="125"/>
      <c r="KZ33" s="125"/>
      <c r="LA33" s="125"/>
      <c r="LB33" s="125"/>
      <c r="LC33" s="125"/>
      <c r="LD33" s="125"/>
      <c r="LE33" s="125"/>
      <c r="LF33" s="125"/>
      <c r="LG33" s="125"/>
      <c r="LH33" s="125"/>
      <c r="LI33" s="126"/>
      <c r="LJ33" s="124">
        <f>データ!BQ7</f>
        <v>69.900000000000006</v>
      </c>
      <c r="LK33" s="125"/>
      <c r="LL33" s="125"/>
      <c r="LM33" s="125"/>
      <c r="LN33" s="125"/>
      <c r="LO33" s="125"/>
      <c r="LP33" s="125"/>
      <c r="LQ33" s="125"/>
      <c r="LR33" s="125"/>
      <c r="LS33" s="125"/>
      <c r="LT33" s="125"/>
      <c r="LU33" s="125"/>
      <c r="LV33" s="125"/>
      <c r="LW33" s="125"/>
      <c r="LX33" s="126"/>
      <c r="LY33" s="124">
        <f>データ!BR7</f>
        <v>67.3</v>
      </c>
      <c r="LZ33" s="125"/>
      <c r="MA33" s="125"/>
      <c r="MB33" s="125"/>
      <c r="MC33" s="125"/>
      <c r="MD33" s="125"/>
      <c r="ME33" s="125"/>
      <c r="MF33" s="125"/>
      <c r="MG33" s="125"/>
      <c r="MH33" s="125"/>
      <c r="MI33" s="125"/>
      <c r="MJ33" s="125"/>
      <c r="MK33" s="125"/>
      <c r="ML33" s="125"/>
      <c r="MM33" s="126"/>
      <c r="MN33" s="124">
        <f>データ!BS7</f>
        <v>66.900000000000006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155</v>
      </c>
      <c r="NK49" s="133"/>
      <c r="NL49" s="133"/>
      <c r="NM49" s="133"/>
      <c r="NN49" s="133"/>
      <c r="NO49" s="133"/>
      <c r="NP49" s="133"/>
      <c r="NQ49" s="133"/>
      <c r="NR49" s="133"/>
      <c r="NS49" s="133"/>
      <c r="NT49" s="133"/>
      <c r="NU49" s="133"/>
      <c r="NV49" s="133"/>
      <c r="NW49" s="133"/>
      <c r="NX49" s="134"/>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x14ac:dyDescent="0.15">
      <c r="A55" s="2"/>
      <c r="B55" s="25"/>
      <c r="C55" s="5"/>
      <c r="D55" s="5"/>
      <c r="E55" s="5"/>
      <c r="F55" s="5"/>
      <c r="G55" s="127" t="s">
        <v>37</v>
      </c>
      <c r="H55" s="127"/>
      <c r="I55" s="127"/>
      <c r="J55" s="127"/>
      <c r="K55" s="127"/>
      <c r="L55" s="127"/>
      <c r="M55" s="127"/>
      <c r="N55" s="127"/>
      <c r="O55" s="127"/>
      <c r="P55" s="128">
        <f>データ!BZ7</f>
        <v>39999</v>
      </c>
      <c r="Q55" s="129"/>
      <c r="R55" s="129"/>
      <c r="S55" s="129"/>
      <c r="T55" s="129"/>
      <c r="U55" s="129"/>
      <c r="V55" s="129"/>
      <c r="W55" s="129"/>
      <c r="X55" s="129"/>
      <c r="Y55" s="129"/>
      <c r="Z55" s="129"/>
      <c r="AA55" s="129"/>
      <c r="AB55" s="129"/>
      <c r="AC55" s="129"/>
      <c r="AD55" s="130"/>
      <c r="AE55" s="128">
        <f>データ!CA7</f>
        <v>41427</v>
      </c>
      <c r="AF55" s="129"/>
      <c r="AG55" s="129"/>
      <c r="AH55" s="129"/>
      <c r="AI55" s="129"/>
      <c r="AJ55" s="129"/>
      <c r="AK55" s="129"/>
      <c r="AL55" s="129"/>
      <c r="AM55" s="129"/>
      <c r="AN55" s="129"/>
      <c r="AO55" s="129"/>
      <c r="AP55" s="129"/>
      <c r="AQ55" s="129"/>
      <c r="AR55" s="129"/>
      <c r="AS55" s="130"/>
      <c r="AT55" s="128">
        <f>データ!CB7</f>
        <v>41065</v>
      </c>
      <c r="AU55" s="129"/>
      <c r="AV55" s="129"/>
      <c r="AW55" s="129"/>
      <c r="AX55" s="129"/>
      <c r="AY55" s="129"/>
      <c r="AZ55" s="129"/>
      <c r="BA55" s="129"/>
      <c r="BB55" s="129"/>
      <c r="BC55" s="129"/>
      <c r="BD55" s="129"/>
      <c r="BE55" s="129"/>
      <c r="BF55" s="129"/>
      <c r="BG55" s="129"/>
      <c r="BH55" s="130"/>
      <c r="BI55" s="128">
        <f>データ!CC7</f>
        <v>39811</v>
      </c>
      <c r="BJ55" s="129"/>
      <c r="BK55" s="129"/>
      <c r="BL55" s="129"/>
      <c r="BM55" s="129"/>
      <c r="BN55" s="129"/>
      <c r="BO55" s="129"/>
      <c r="BP55" s="129"/>
      <c r="BQ55" s="129"/>
      <c r="BR55" s="129"/>
      <c r="BS55" s="129"/>
      <c r="BT55" s="129"/>
      <c r="BU55" s="129"/>
      <c r="BV55" s="129"/>
      <c r="BW55" s="130"/>
      <c r="BX55" s="128">
        <f>データ!CD7</f>
        <v>39503</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10707</v>
      </c>
      <c r="DE55" s="129"/>
      <c r="DF55" s="129"/>
      <c r="DG55" s="129"/>
      <c r="DH55" s="129"/>
      <c r="DI55" s="129"/>
      <c r="DJ55" s="129"/>
      <c r="DK55" s="129"/>
      <c r="DL55" s="129"/>
      <c r="DM55" s="129"/>
      <c r="DN55" s="129"/>
      <c r="DO55" s="129"/>
      <c r="DP55" s="129"/>
      <c r="DQ55" s="129"/>
      <c r="DR55" s="130"/>
      <c r="DS55" s="128">
        <f>データ!CL7</f>
        <v>9233</v>
      </c>
      <c r="DT55" s="129"/>
      <c r="DU55" s="129"/>
      <c r="DV55" s="129"/>
      <c r="DW55" s="129"/>
      <c r="DX55" s="129"/>
      <c r="DY55" s="129"/>
      <c r="DZ55" s="129"/>
      <c r="EA55" s="129"/>
      <c r="EB55" s="129"/>
      <c r="EC55" s="129"/>
      <c r="ED55" s="129"/>
      <c r="EE55" s="129"/>
      <c r="EF55" s="129"/>
      <c r="EG55" s="130"/>
      <c r="EH55" s="128">
        <f>データ!CM7</f>
        <v>9201</v>
      </c>
      <c r="EI55" s="129"/>
      <c r="EJ55" s="129"/>
      <c r="EK55" s="129"/>
      <c r="EL55" s="129"/>
      <c r="EM55" s="129"/>
      <c r="EN55" s="129"/>
      <c r="EO55" s="129"/>
      <c r="EP55" s="129"/>
      <c r="EQ55" s="129"/>
      <c r="ER55" s="129"/>
      <c r="ES55" s="129"/>
      <c r="ET55" s="129"/>
      <c r="EU55" s="129"/>
      <c r="EV55" s="130"/>
      <c r="EW55" s="128">
        <f>データ!CN7</f>
        <v>9091</v>
      </c>
      <c r="EX55" s="129"/>
      <c r="EY55" s="129"/>
      <c r="EZ55" s="129"/>
      <c r="FA55" s="129"/>
      <c r="FB55" s="129"/>
      <c r="FC55" s="129"/>
      <c r="FD55" s="129"/>
      <c r="FE55" s="129"/>
      <c r="FF55" s="129"/>
      <c r="FG55" s="129"/>
      <c r="FH55" s="129"/>
      <c r="FI55" s="129"/>
      <c r="FJ55" s="129"/>
      <c r="FK55" s="130"/>
      <c r="FL55" s="128">
        <f>データ!CO7</f>
        <v>9550</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51.1</v>
      </c>
      <c r="GS55" s="125"/>
      <c r="GT55" s="125"/>
      <c r="GU55" s="125"/>
      <c r="GV55" s="125"/>
      <c r="GW55" s="125"/>
      <c r="GX55" s="125"/>
      <c r="GY55" s="125"/>
      <c r="GZ55" s="125"/>
      <c r="HA55" s="125"/>
      <c r="HB55" s="125"/>
      <c r="HC55" s="125"/>
      <c r="HD55" s="125"/>
      <c r="HE55" s="125"/>
      <c r="HF55" s="126"/>
      <c r="HG55" s="124">
        <f>データ!CW7</f>
        <v>57.4</v>
      </c>
      <c r="HH55" s="125"/>
      <c r="HI55" s="125"/>
      <c r="HJ55" s="125"/>
      <c r="HK55" s="125"/>
      <c r="HL55" s="125"/>
      <c r="HM55" s="125"/>
      <c r="HN55" s="125"/>
      <c r="HO55" s="125"/>
      <c r="HP55" s="125"/>
      <c r="HQ55" s="125"/>
      <c r="HR55" s="125"/>
      <c r="HS55" s="125"/>
      <c r="HT55" s="125"/>
      <c r="HU55" s="126"/>
      <c r="HV55" s="124">
        <f>データ!CX7</f>
        <v>54.5</v>
      </c>
      <c r="HW55" s="125"/>
      <c r="HX55" s="125"/>
      <c r="HY55" s="125"/>
      <c r="HZ55" s="125"/>
      <c r="IA55" s="125"/>
      <c r="IB55" s="125"/>
      <c r="IC55" s="125"/>
      <c r="ID55" s="125"/>
      <c r="IE55" s="125"/>
      <c r="IF55" s="125"/>
      <c r="IG55" s="125"/>
      <c r="IH55" s="125"/>
      <c r="II55" s="125"/>
      <c r="IJ55" s="126"/>
      <c r="IK55" s="124">
        <f>データ!CY7</f>
        <v>57.5</v>
      </c>
      <c r="IL55" s="125"/>
      <c r="IM55" s="125"/>
      <c r="IN55" s="125"/>
      <c r="IO55" s="125"/>
      <c r="IP55" s="125"/>
      <c r="IQ55" s="125"/>
      <c r="IR55" s="125"/>
      <c r="IS55" s="125"/>
      <c r="IT55" s="125"/>
      <c r="IU55" s="125"/>
      <c r="IV55" s="125"/>
      <c r="IW55" s="125"/>
      <c r="IX55" s="125"/>
      <c r="IY55" s="126"/>
      <c r="IZ55" s="124">
        <f>データ!CZ7</f>
        <v>59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v>
      </c>
      <c r="KG55" s="125"/>
      <c r="KH55" s="125"/>
      <c r="KI55" s="125"/>
      <c r="KJ55" s="125"/>
      <c r="KK55" s="125"/>
      <c r="KL55" s="125"/>
      <c r="KM55" s="125"/>
      <c r="KN55" s="125"/>
      <c r="KO55" s="125"/>
      <c r="KP55" s="125"/>
      <c r="KQ55" s="125"/>
      <c r="KR55" s="125"/>
      <c r="KS55" s="125"/>
      <c r="KT55" s="126"/>
      <c r="KU55" s="124">
        <f>データ!DH7</f>
        <v>17.7</v>
      </c>
      <c r="KV55" s="125"/>
      <c r="KW55" s="125"/>
      <c r="KX55" s="125"/>
      <c r="KY55" s="125"/>
      <c r="KZ55" s="125"/>
      <c r="LA55" s="125"/>
      <c r="LB55" s="125"/>
      <c r="LC55" s="125"/>
      <c r="LD55" s="125"/>
      <c r="LE55" s="125"/>
      <c r="LF55" s="125"/>
      <c r="LG55" s="125"/>
      <c r="LH55" s="125"/>
      <c r="LI55" s="126"/>
      <c r="LJ55" s="124">
        <f>データ!DI7</f>
        <v>16.8</v>
      </c>
      <c r="LK55" s="125"/>
      <c r="LL55" s="125"/>
      <c r="LM55" s="125"/>
      <c r="LN55" s="125"/>
      <c r="LO55" s="125"/>
      <c r="LP55" s="125"/>
      <c r="LQ55" s="125"/>
      <c r="LR55" s="125"/>
      <c r="LS55" s="125"/>
      <c r="LT55" s="125"/>
      <c r="LU55" s="125"/>
      <c r="LV55" s="125"/>
      <c r="LW55" s="125"/>
      <c r="LX55" s="126"/>
      <c r="LY55" s="124">
        <f>データ!DJ7</f>
        <v>16.600000000000001</v>
      </c>
      <c r="LZ55" s="125"/>
      <c r="MA55" s="125"/>
      <c r="MB55" s="125"/>
      <c r="MC55" s="125"/>
      <c r="MD55" s="125"/>
      <c r="ME55" s="125"/>
      <c r="MF55" s="125"/>
      <c r="MG55" s="125"/>
      <c r="MH55" s="125"/>
      <c r="MI55" s="125"/>
      <c r="MJ55" s="125"/>
      <c r="MK55" s="125"/>
      <c r="ML55" s="125"/>
      <c r="MM55" s="126"/>
      <c r="MN55" s="124">
        <f>データ!DK7</f>
        <v>17.100000000000001</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x14ac:dyDescent="0.15">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154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2"/>
      <c r="NK69" s="133"/>
      <c r="NL69" s="133"/>
      <c r="NM69" s="133"/>
      <c r="NN69" s="133"/>
      <c r="NO69" s="133"/>
      <c r="NP69" s="133"/>
      <c r="NQ69" s="133"/>
      <c r="NR69" s="133"/>
      <c r="NS69" s="133"/>
      <c r="NT69" s="133"/>
      <c r="NU69" s="133"/>
      <c r="NV69" s="133"/>
      <c r="NW69" s="133"/>
      <c r="NX69" s="134"/>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2"/>
      <c r="NK70" s="133"/>
      <c r="NL70" s="133"/>
      <c r="NM70" s="133"/>
      <c r="NN70" s="133"/>
      <c r="NO70" s="133"/>
      <c r="NP70" s="133"/>
      <c r="NQ70" s="133"/>
      <c r="NR70" s="133"/>
      <c r="NS70" s="133"/>
      <c r="NT70" s="133"/>
      <c r="NU70" s="133"/>
      <c r="NV70" s="133"/>
      <c r="NW70" s="133"/>
      <c r="NX70" s="13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2"/>
      <c r="NK71" s="133"/>
      <c r="NL71" s="133"/>
      <c r="NM71" s="133"/>
      <c r="NN71" s="133"/>
      <c r="NO71" s="133"/>
      <c r="NP71" s="133"/>
      <c r="NQ71" s="133"/>
      <c r="NR71" s="133"/>
      <c r="NS71" s="133"/>
      <c r="NT71" s="133"/>
      <c r="NU71" s="133"/>
      <c r="NV71" s="133"/>
      <c r="NW71" s="133"/>
      <c r="NX71" s="13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2"/>
      <c r="NK72" s="133"/>
      <c r="NL72" s="133"/>
      <c r="NM72" s="133"/>
      <c r="NN72" s="133"/>
      <c r="NO72" s="133"/>
      <c r="NP72" s="133"/>
      <c r="NQ72" s="133"/>
      <c r="NR72" s="133"/>
      <c r="NS72" s="133"/>
      <c r="NT72" s="133"/>
      <c r="NU72" s="133"/>
      <c r="NV72" s="133"/>
      <c r="NW72" s="133"/>
      <c r="NX72" s="13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2"/>
      <c r="NK73" s="133"/>
      <c r="NL73" s="133"/>
      <c r="NM73" s="133"/>
      <c r="NN73" s="133"/>
      <c r="NO73" s="133"/>
      <c r="NP73" s="133"/>
      <c r="NQ73" s="133"/>
      <c r="NR73" s="133"/>
      <c r="NS73" s="133"/>
      <c r="NT73" s="133"/>
      <c r="NU73" s="133"/>
      <c r="NV73" s="133"/>
      <c r="NW73" s="133"/>
      <c r="NX73" s="13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2"/>
      <c r="NK74" s="133"/>
      <c r="NL74" s="133"/>
      <c r="NM74" s="133"/>
      <c r="NN74" s="133"/>
      <c r="NO74" s="133"/>
      <c r="NP74" s="133"/>
      <c r="NQ74" s="133"/>
      <c r="NR74" s="133"/>
      <c r="NS74" s="133"/>
      <c r="NT74" s="133"/>
      <c r="NU74" s="133"/>
      <c r="NV74" s="133"/>
      <c r="NW74" s="133"/>
      <c r="NX74" s="13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2"/>
      <c r="NK75" s="133"/>
      <c r="NL75" s="133"/>
      <c r="NM75" s="133"/>
      <c r="NN75" s="133"/>
      <c r="NO75" s="133"/>
      <c r="NP75" s="133"/>
      <c r="NQ75" s="133"/>
      <c r="NR75" s="133"/>
      <c r="NS75" s="133"/>
      <c r="NT75" s="133"/>
      <c r="NU75" s="133"/>
      <c r="NV75" s="133"/>
      <c r="NW75" s="133"/>
      <c r="NX75" s="13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2"/>
      <c r="NK76" s="133"/>
      <c r="NL76" s="133"/>
      <c r="NM76" s="133"/>
      <c r="NN76" s="133"/>
      <c r="NO76" s="133"/>
      <c r="NP76" s="133"/>
      <c r="NQ76" s="133"/>
      <c r="NR76" s="133"/>
      <c r="NS76" s="133"/>
      <c r="NT76" s="133"/>
      <c r="NU76" s="133"/>
      <c r="NV76" s="133"/>
      <c r="NW76" s="133"/>
      <c r="NX76" s="134"/>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2"/>
      <c r="NK77" s="133"/>
      <c r="NL77" s="133"/>
      <c r="NM77" s="133"/>
      <c r="NN77" s="133"/>
      <c r="NO77" s="133"/>
      <c r="NP77" s="133"/>
      <c r="NQ77" s="133"/>
      <c r="NR77" s="133"/>
      <c r="NS77" s="133"/>
      <c r="NT77" s="133"/>
      <c r="NU77" s="133"/>
      <c r="NV77" s="133"/>
      <c r="NW77" s="133"/>
      <c r="NX77" s="134"/>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32"/>
      <c r="NK78" s="133"/>
      <c r="NL78" s="133"/>
      <c r="NM78" s="133"/>
      <c r="NN78" s="133"/>
      <c r="NO78" s="133"/>
      <c r="NP78" s="133"/>
      <c r="NQ78" s="133"/>
      <c r="NR78" s="133"/>
      <c r="NS78" s="133"/>
      <c r="NT78" s="133"/>
      <c r="NU78" s="133"/>
      <c r="NV78" s="133"/>
      <c r="NW78" s="133"/>
      <c r="NX78" s="134"/>
    </row>
    <row r="79" spans="1:388" ht="13.5" customHeight="1" x14ac:dyDescent="0.15">
      <c r="A79" s="2"/>
      <c r="B79" s="25"/>
      <c r="C79" s="5"/>
      <c r="D79" s="5"/>
      <c r="E79" s="5"/>
      <c r="F79" s="5"/>
      <c r="G79" s="35"/>
      <c r="H79" s="35"/>
      <c r="I79" s="39"/>
      <c r="J79" s="141" t="s">
        <v>37</v>
      </c>
      <c r="K79" s="142"/>
      <c r="L79" s="142"/>
      <c r="M79" s="142"/>
      <c r="N79" s="142"/>
      <c r="O79" s="142"/>
      <c r="P79" s="142"/>
      <c r="Q79" s="142"/>
      <c r="R79" s="142"/>
      <c r="S79" s="142"/>
      <c r="T79" s="143"/>
      <c r="U79" s="144">
        <f>データ!DR7</f>
        <v>65.8</v>
      </c>
      <c r="V79" s="144"/>
      <c r="W79" s="144"/>
      <c r="X79" s="144"/>
      <c r="Y79" s="144"/>
      <c r="Z79" s="144"/>
      <c r="AA79" s="144"/>
      <c r="AB79" s="144"/>
      <c r="AC79" s="144"/>
      <c r="AD79" s="144"/>
      <c r="AE79" s="144"/>
      <c r="AF79" s="144"/>
      <c r="AG79" s="144"/>
      <c r="AH79" s="144"/>
      <c r="AI79" s="144"/>
      <c r="AJ79" s="144"/>
      <c r="AK79" s="144"/>
      <c r="AL79" s="144"/>
      <c r="AM79" s="144"/>
      <c r="AN79" s="144">
        <f>データ!DS7</f>
        <v>67.900000000000006</v>
      </c>
      <c r="AO79" s="144"/>
      <c r="AP79" s="144"/>
      <c r="AQ79" s="144"/>
      <c r="AR79" s="144"/>
      <c r="AS79" s="144"/>
      <c r="AT79" s="144"/>
      <c r="AU79" s="144"/>
      <c r="AV79" s="144"/>
      <c r="AW79" s="144"/>
      <c r="AX79" s="144"/>
      <c r="AY79" s="144"/>
      <c r="AZ79" s="144"/>
      <c r="BA79" s="144"/>
      <c r="BB79" s="144"/>
      <c r="BC79" s="144"/>
      <c r="BD79" s="144"/>
      <c r="BE79" s="144"/>
      <c r="BF79" s="144"/>
      <c r="BG79" s="144">
        <f>データ!DT7</f>
        <v>49.7</v>
      </c>
      <c r="BH79" s="144"/>
      <c r="BI79" s="144"/>
      <c r="BJ79" s="144"/>
      <c r="BK79" s="144"/>
      <c r="BL79" s="144"/>
      <c r="BM79" s="144"/>
      <c r="BN79" s="144"/>
      <c r="BO79" s="144"/>
      <c r="BP79" s="144"/>
      <c r="BQ79" s="144"/>
      <c r="BR79" s="144"/>
      <c r="BS79" s="144"/>
      <c r="BT79" s="144"/>
      <c r="BU79" s="144"/>
      <c r="BV79" s="144"/>
      <c r="BW79" s="144"/>
      <c r="BX79" s="144"/>
      <c r="BY79" s="144"/>
      <c r="BZ79" s="144">
        <f>データ!DU7</f>
        <v>44.4</v>
      </c>
      <c r="CA79" s="144"/>
      <c r="CB79" s="144"/>
      <c r="CC79" s="144"/>
      <c r="CD79" s="144"/>
      <c r="CE79" s="144"/>
      <c r="CF79" s="144"/>
      <c r="CG79" s="144"/>
      <c r="CH79" s="144"/>
      <c r="CI79" s="144"/>
      <c r="CJ79" s="144"/>
      <c r="CK79" s="144"/>
      <c r="CL79" s="144"/>
      <c r="CM79" s="144"/>
      <c r="CN79" s="144"/>
      <c r="CO79" s="144"/>
      <c r="CP79" s="144"/>
      <c r="CQ79" s="144"/>
      <c r="CR79" s="144"/>
      <c r="CS79" s="144">
        <f>データ!DV7</f>
        <v>46.6</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82.1</v>
      </c>
      <c r="EP79" s="144"/>
      <c r="EQ79" s="144"/>
      <c r="ER79" s="144"/>
      <c r="ES79" s="144"/>
      <c r="ET79" s="144"/>
      <c r="EU79" s="144"/>
      <c r="EV79" s="144"/>
      <c r="EW79" s="144"/>
      <c r="EX79" s="144"/>
      <c r="EY79" s="144"/>
      <c r="EZ79" s="144"/>
      <c r="FA79" s="144"/>
      <c r="FB79" s="144"/>
      <c r="FC79" s="144"/>
      <c r="FD79" s="144"/>
      <c r="FE79" s="144"/>
      <c r="FF79" s="144"/>
      <c r="FG79" s="144"/>
      <c r="FH79" s="144">
        <f>データ!ED7</f>
        <v>83.8</v>
      </c>
      <c r="FI79" s="144"/>
      <c r="FJ79" s="144"/>
      <c r="FK79" s="144"/>
      <c r="FL79" s="144"/>
      <c r="FM79" s="144"/>
      <c r="FN79" s="144"/>
      <c r="FO79" s="144"/>
      <c r="FP79" s="144"/>
      <c r="FQ79" s="144"/>
      <c r="FR79" s="144"/>
      <c r="FS79" s="144"/>
      <c r="FT79" s="144"/>
      <c r="FU79" s="144"/>
      <c r="FV79" s="144"/>
      <c r="FW79" s="144"/>
      <c r="FX79" s="144"/>
      <c r="FY79" s="144"/>
      <c r="FZ79" s="144"/>
      <c r="GA79" s="144">
        <f>データ!EE7</f>
        <v>79</v>
      </c>
      <c r="GB79" s="144"/>
      <c r="GC79" s="144"/>
      <c r="GD79" s="144"/>
      <c r="GE79" s="144"/>
      <c r="GF79" s="144"/>
      <c r="GG79" s="144"/>
      <c r="GH79" s="144"/>
      <c r="GI79" s="144"/>
      <c r="GJ79" s="144"/>
      <c r="GK79" s="144"/>
      <c r="GL79" s="144"/>
      <c r="GM79" s="144"/>
      <c r="GN79" s="144"/>
      <c r="GO79" s="144"/>
      <c r="GP79" s="144"/>
      <c r="GQ79" s="144"/>
      <c r="GR79" s="144"/>
      <c r="GS79" s="144"/>
      <c r="GT79" s="144">
        <f>データ!EF7</f>
        <v>81.099999999999994</v>
      </c>
      <c r="GU79" s="144"/>
      <c r="GV79" s="144"/>
      <c r="GW79" s="144"/>
      <c r="GX79" s="144"/>
      <c r="GY79" s="144"/>
      <c r="GZ79" s="144"/>
      <c r="HA79" s="144"/>
      <c r="HB79" s="144"/>
      <c r="HC79" s="144"/>
      <c r="HD79" s="144"/>
      <c r="HE79" s="144"/>
      <c r="HF79" s="144"/>
      <c r="HG79" s="144"/>
      <c r="HH79" s="144"/>
      <c r="HI79" s="144"/>
      <c r="HJ79" s="144"/>
      <c r="HK79" s="144"/>
      <c r="HL79" s="144"/>
      <c r="HM79" s="144">
        <f>データ!EG7</f>
        <v>82.6</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46695854</v>
      </c>
      <c r="JK79" s="139"/>
      <c r="JL79" s="139"/>
      <c r="JM79" s="139"/>
      <c r="JN79" s="139"/>
      <c r="JO79" s="139"/>
      <c r="JP79" s="139"/>
      <c r="JQ79" s="139"/>
      <c r="JR79" s="139"/>
      <c r="JS79" s="139"/>
      <c r="JT79" s="139"/>
      <c r="JU79" s="139"/>
      <c r="JV79" s="139"/>
      <c r="JW79" s="139"/>
      <c r="JX79" s="139"/>
      <c r="JY79" s="139"/>
      <c r="JZ79" s="139"/>
      <c r="KA79" s="139"/>
      <c r="KB79" s="139"/>
      <c r="KC79" s="139">
        <f>データ!EO7</f>
        <v>46905894</v>
      </c>
      <c r="KD79" s="139"/>
      <c r="KE79" s="139"/>
      <c r="KF79" s="139"/>
      <c r="KG79" s="139"/>
      <c r="KH79" s="139"/>
      <c r="KI79" s="139"/>
      <c r="KJ79" s="139"/>
      <c r="KK79" s="139"/>
      <c r="KL79" s="139"/>
      <c r="KM79" s="139"/>
      <c r="KN79" s="139"/>
      <c r="KO79" s="139"/>
      <c r="KP79" s="139"/>
      <c r="KQ79" s="139"/>
      <c r="KR79" s="139"/>
      <c r="KS79" s="139"/>
      <c r="KT79" s="139"/>
      <c r="KU79" s="139"/>
      <c r="KV79" s="139">
        <f>データ!EP7</f>
        <v>64395055</v>
      </c>
      <c r="KW79" s="139"/>
      <c r="KX79" s="139"/>
      <c r="KY79" s="139"/>
      <c r="KZ79" s="139"/>
      <c r="LA79" s="139"/>
      <c r="LB79" s="139"/>
      <c r="LC79" s="139"/>
      <c r="LD79" s="139"/>
      <c r="LE79" s="139"/>
      <c r="LF79" s="139"/>
      <c r="LG79" s="139"/>
      <c r="LH79" s="139"/>
      <c r="LI79" s="139"/>
      <c r="LJ79" s="139"/>
      <c r="LK79" s="139"/>
      <c r="LL79" s="139"/>
      <c r="LM79" s="139"/>
      <c r="LN79" s="139"/>
      <c r="LO79" s="139">
        <f>データ!EQ7</f>
        <v>52335372</v>
      </c>
      <c r="LP79" s="139"/>
      <c r="LQ79" s="139"/>
      <c r="LR79" s="139"/>
      <c r="LS79" s="139"/>
      <c r="LT79" s="139"/>
      <c r="LU79" s="139"/>
      <c r="LV79" s="139"/>
      <c r="LW79" s="139"/>
      <c r="LX79" s="139"/>
      <c r="LY79" s="139"/>
      <c r="LZ79" s="139"/>
      <c r="MA79" s="139"/>
      <c r="MB79" s="139"/>
      <c r="MC79" s="139"/>
      <c r="MD79" s="139"/>
      <c r="ME79" s="139"/>
      <c r="MF79" s="139"/>
      <c r="MG79" s="139"/>
      <c r="MH79" s="139">
        <f>データ!ER7</f>
        <v>52891211</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2"/>
      <c r="NK79" s="133"/>
      <c r="NL79" s="133"/>
      <c r="NM79" s="133"/>
      <c r="NN79" s="133"/>
      <c r="NO79" s="133"/>
      <c r="NP79" s="133"/>
      <c r="NQ79" s="133"/>
      <c r="NR79" s="133"/>
      <c r="NS79" s="133"/>
      <c r="NT79" s="133"/>
      <c r="NU79" s="133"/>
      <c r="NV79" s="133"/>
      <c r="NW79" s="133"/>
      <c r="NX79" s="134"/>
    </row>
    <row r="80" spans="1:388" ht="13.5" customHeight="1" x14ac:dyDescent="0.15">
      <c r="A80" s="2"/>
      <c r="B80" s="25"/>
      <c r="C80" s="5"/>
      <c r="D80" s="5"/>
      <c r="E80" s="5"/>
      <c r="F80" s="5"/>
      <c r="G80" s="5"/>
      <c r="H80" s="5"/>
      <c r="I80" s="39"/>
      <c r="J80" s="141" t="s">
        <v>38</v>
      </c>
      <c r="K80" s="142"/>
      <c r="L80" s="142"/>
      <c r="M80" s="142"/>
      <c r="N80" s="142"/>
      <c r="O80" s="142"/>
      <c r="P80" s="142"/>
      <c r="Q80" s="142"/>
      <c r="R80" s="142"/>
      <c r="S80" s="142"/>
      <c r="T80" s="143"/>
      <c r="U80" s="144">
        <f>データ!DW7</f>
        <v>48</v>
      </c>
      <c r="V80" s="144"/>
      <c r="W80" s="144"/>
      <c r="X80" s="144"/>
      <c r="Y80" s="144"/>
      <c r="Z80" s="144"/>
      <c r="AA80" s="144"/>
      <c r="AB80" s="144"/>
      <c r="AC80" s="144"/>
      <c r="AD80" s="144"/>
      <c r="AE80" s="144"/>
      <c r="AF80" s="144"/>
      <c r="AG80" s="144"/>
      <c r="AH80" s="144"/>
      <c r="AI80" s="144"/>
      <c r="AJ80" s="144"/>
      <c r="AK80" s="144"/>
      <c r="AL80" s="144"/>
      <c r="AM80" s="144"/>
      <c r="AN80" s="144">
        <f>データ!DX7</f>
        <v>52.2</v>
      </c>
      <c r="AO80" s="144"/>
      <c r="AP80" s="144"/>
      <c r="AQ80" s="144"/>
      <c r="AR80" s="144"/>
      <c r="AS80" s="144"/>
      <c r="AT80" s="144"/>
      <c r="AU80" s="144"/>
      <c r="AV80" s="144"/>
      <c r="AW80" s="144"/>
      <c r="AX80" s="144"/>
      <c r="AY80" s="144"/>
      <c r="AZ80" s="144"/>
      <c r="BA80" s="144"/>
      <c r="BB80" s="144"/>
      <c r="BC80" s="144"/>
      <c r="BD80" s="144"/>
      <c r="BE80" s="144"/>
      <c r="BF80" s="144"/>
      <c r="BG80" s="144">
        <f>データ!DY7</f>
        <v>52.4</v>
      </c>
      <c r="BH80" s="144"/>
      <c r="BI80" s="144"/>
      <c r="BJ80" s="144"/>
      <c r="BK80" s="144"/>
      <c r="BL80" s="144"/>
      <c r="BM80" s="144"/>
      <c r="BN80" s="144"/>
      <c r="BO80" s="144"/>
      <c r="BP80" s="144"/>
      <c r="BQ80" s="144"/>
      <c r="BR80" s="144"/>
      <c r="BS80" s="144"/>
      <c r="BT80" s="144"/>
      <c r="BU80" s="144"/>
      <c r="BV80" s="144"/>
      <c r="BW80" s="144"/>
      <c r="BX80" s="144"/>
      <c r="BY80" s="144"/>
      <c r="BZ80" s="144">
        <f>データ!DZ7</f>
        <v>52.5</v>
      </c>
      <c r="CA80" s="144"/>
      <c r="CB80" s="144"/>
      <c r="CC80" s="144"/>
      <c r="CD80" s="144"/>
      <c r="CE80" s="144"/>
      <c r="CF80" s="144"/>
      <c r="CG80" s="144"/>
      <c r="CH80" s="144"/>
      <c r="CI80" s="144"/>
      <c r="CJ80" s="144"/>
      <c r="CK80" s="144"/>
      <c r="CL80" s="144"/>
      <c r="CM80" s="144"/>
      <c r="CN80" s="144"/>
      <c r="CO80" s="144"/>
      <c r="CP80" s="144"/>
      <c r="CQ80" s="144"/>
      <c r="CR80" s="144"/>
      <c r="CS80" s="144">
        <f>データ!EA7</f>
        <v>53.5</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63.3</v>
      </c>
      <c r="EP80" s="144"/>
      <c r="EQ80" s="144"/>
      <c r="ER80" s="144"/>
      <c r="ES80" s="144"/>
      <c r="ET80" s="144"/>
      <c r="EU80" s="144"/>
      <c r="EV80" s="144"/>
      <c r="EW80" s="144"/>
      <c r="EX80" s="144"/>
      <c r="EY80" s="144"/>
      <c r="EZ80" s="144"/>
      <c r="FA80" s="144"/>
      <c r="FB80" s="144"/>
      <c r="FC80" s="144"/>
      <c r="FD80" s="144"/>
      <c r="FE80" s="144"/>
      <c r="FF80" s="144"/>
      <c r="FG80" s="144"/>
      <c r="FH80" s="144">
        <f>データ!EI7</f>
        <v>69.599999999999994</v>
      </c>
      <c r="FI80" s="144"/>
      <c r="FJ80" s="144"/>
      <c r="FK80" s="144"/>
      <c r="FL80" s="144"/>
      <c r="FM80" s="144"/>
      <c r="FN80" s="144"/>
      <c r="FO80" s="144"/>
      <c r="FP80" s="144"/>
      <c r="FQ80" s="144"/>
      <c r="FR80" s="144"/>
      <c r="FS80" s="144"/>
      <c r="FT80" s="144"/>
      <c r="FU80" s="144"/>
      <c r="FV80" s="144"/>
      <c r="FW80" s="144"/>
      <c r="FX80" s="144"/>
      <c r="FY80" s="144"/>
      <c r="FZ80" s="144"/>
      <c r="GA80" s="144">
        <f>データ!EJ7</f>
        <v>69.2</v>
      </c>
      <c r="GB80" s="144"/>
      <c r="GC80" s="144"/>
      <c r="GD80" s="144"/>
      <c r="GE80" s="144"/>
      <c r="GF80" s="144"/>
      <c r="GG80" s="144"/>
      <c r="GH80" s="144"/>
      <c r="GI80" s="144"/>
      <c r="GJ80" s="144"/>
      <c r="GK80" s="144"/>
      <c r="GL80" s="144"/>
      <c r="GM80" s="144"/>
      <c r="GN80" s="144"/>
      <c r="GO80" s="144"/>
      <c r="GP80" s="144"/>
      <c r="GQ80" s="144"/>
      <c r="GR80" s="144"/>
      <c r="GS80" s="144"/>
      <c r="GT80" s="144">
        <f>データ!EK7</f>
        <v>69.7</v>
      </c>
      <c r="GU80" s="144"/>
      <c r="GV80" s="144"/>
      <c r="GW80" s="144"/>
      <c r="GX80" s="144"/>
      <c r="GY80" s="144"/>
      <c r="GZ80" s="144"/>
      <c r="HA80" s="144"/>
      <c r="HB80" s="144"/>
      <c r="HC80" s="144"/>
      <c r="HD80" s="144"/>
      <c r="HE80" s="144"/>
      <c r="HF80" s="144"/>
      <c r="HG80" s="144"/>
      <c r="HH80" s="144"/>
      <c r="HI80" s="144"/>
      <c r="HJ80" s="144"/>
      <c r="HK80" s="144"/>
      <c r="HL80" s="144"/>
      <c r="HM80" s="144">
        <f>データ!EL7</f>
        <v>71.3</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34139294</v>
      </c>
      <c r="JK80" s="139"/>
      <c r="JL80" s="139"/>
      <c r="JM80" s="139"/>
      <c r="JN80" s="139"/>
      <c r="JO80" s="139"/>
      <c r="JP80" s="139"/>
      <c r="JQ80" s="139"/>
      <c r="JR80" s="139"/>
      <c r="JS80" s="139"/>
      <c r="JT80" s="139"/>
      <c r="JU80" s="139"/>
      <c r="JV80" s="139"/>
      <c r="JW80" s="139"/>
      <c r="JX80" s="139"/>
      <c r="JY80" s="139"/>
      <c r="JZ80" s="139"/>
      <c r="KA80" s="139"/>
      <c r="KB80" s="139"/>
      <c r="KC80" s="139">
        <f>データ!ET7</f>
        <v>35115689</v>
      </c>
      <c r="KD80" s="139"/>
      <c r="KE80" s="139"/>
      <c r="KF80" s="139"/>
      <c r="KG80" s="139"/>
      <c r="KH80" s="139"/>
      <c r="KI80" s="139"/>
      <c r="KJ80" s="139"/>
      <c r="KK80" s="139"/>
      <c r="KL80" s="139"/>
      <c r="KM80" s="139"/>
      <c r="KN80" s="139"/>
      <c r="KO80" s="139"/>
      <c r="KP80" s="139"/>
      <c r="KQ80" s="139"/>
      <c r="KR80" s="139"/>
      <c r="KS80" s="139"/>
      <c r="KT80" s="139"/>
      <c r="KU80" s="139"/>
      <c r="KV80" s="139">
        <f>データ!EU7</f>
        <v>35730958</v>
      </c>
      <c r="KW80" s="139"/>
      <c r="KX80" s="139"/>
      <c r="KY80" s="139"/>
      <c r="KZ80" s="139"/>
      <c r="LA80" s="139"/>
      <c r="LB80" s="139"/>
      <c r="LC80" s="139"/>
      <c r="LD80" s="139"/>
      <c r="LE80" s="139"/>
      <c r="LF80" s="139"/>
      <c r="LG80" s="139"/>
      <c r="LH80" s="139"/>
      <c r="LI80" s="139"/>
      <c r="LJ80" s="139"/>
      <c r="LK80" s="139"/>
      <c r="LL80" s="139"/>
      <c r="LM80" s="139"/>
      <c r="LN80" s="139"/>
      <c r="LO80" s="139">
        <f>データ!EV7</f>
        <v>37752628</v>
      </c>
      <c r="LP80" s="139"/>
      <c r="LQ80" s="139"/>
      <c r="LR80" s="139"/>
      <c r="LS80" s="139"/>
      <c r="LT80" s="139"/>
      <c r="LU80" s="139"/>
      <c r="LV80" s="139"/>
      <c r="LW80" s="139"/>
      <c r="LX80" s="139"/>
      <c r="LY80" s="139"/>
      <c r="LZ80" s="139"/>
      <c r="MA80" s="139"/>
      <c r="MB80" s="139"/>
      <c r="MC80" s="139"/>
      <c r="MD80" s="139"/>
      <c r="ME80" s="139"/>
      <c r="MF80" s="139"/>
      <c r="MG80" s="139"/>
      <c r="MH80" s="139">
        <f>データ!EW7</f>
        <v>39094598</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2"/>
      <c r="NK80" s="133"/>
      <c r="NL80" s="133"/>
      <c r="NM80" s="133"/>
      <c r="NN80" s="133"/>
      <c r="NO80" s="133"/>
      <c r="NP80" s="133"/>
      <c r="NQ80" s="133"/>
      <c r="NR80" s="133"/>
      <c r="NS80" s="133"/>
      <c r="NT80" s="133"/>
      <c r="NU80" s="133"/>
      <c r="NV80" s="133"/>
      <c r="NW80" s="133"/>
      <c r="NX80" s="13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2"/>
      <c r="NK81" s="133"/>
      <c r="NL81" s="133"/>
      <c r="NM81" s="133"/>
      <c r="NN81" s="133"/>
      <c r="NO81" s="133"/>
      <c r="NP81" s="133"/>
      <c r="NQ81" s="133"/>
      <c r="NR81" s="133"/>
      <c r="NS81" s="133"/>
      <c r="NT81" s="133"/>
      <c r="NU81" s="133"/>
      <c r="NV81" s="133"/>
      <c r="NW81" s="133"/>
      <c r="NX81" s="134"/>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2"/>
      <c r="NK82" s="133"/>
      <c r="NL82" s="133"/>
      <c r="NM82" s="133"/>
      <c r="NN82" s="133"/>
      <c r="NO82" s="133"/>
      <c r="NP82" s="133"/>
      <c r="NQ82" s="133"/>
      <c r="NR82" s="133"/>
      <c r="NS82" s="133"/>
      <c r="NT82" s="133"/>
      <c r="NU82" s="133"/>
      <c r="NV82" s="133"/>
      <c r="NW82" s="133"/>
      <c r="NX82" s="134"/>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2"/>
      <c r="NK83" s="133"/>
      <c r="NL83" s="133"/>
      <c r="NM83" s="133"/>
      <c r="NN83" s="133"/>
      <c r="NO83" s="133"/>
      <c r="NP83" s="133"/>
      <c r="NQ83" s="133"/>
      <c r="NR83" s="133"/>
      <c r="NS83" s="133"/>
      <c r="NT83" s="133"/>
      <c r="NU83" s="133"/>
      <c r="NV83" s="133"/>
      <c r="NW83" s="133"/>
      <c r="NX83" s="134"/>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5"/>
      <c r="NK84" s="136"/>
      <c r="NL84" s="136"/>
      <c r="NM84" s="136"/>
      <c r="NN84" s="136"/>
      <c r="NO84" s="136"/>
      <c r="NP84" s="136"/>
      <c r="NQ84" s="136"/>
      <c r="NR84" s="136"/>
      <c r="NS84" s="136"/>
      <c r="NT84" s="136"/>
      <c r="NU84" s="136"/>
      <c r="NV84" s="136"/>
      <c r="NW84" s="136"/>
      <c r="NX84" s="137"/>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ZpfFUHXztJsXjy7Dz9J7XmvF8smmdiFOzWBWQJSkj+nDa/COI8QgfB1mMXTcg7FNgN9VAbbG06wrqZFQmqraA==" saltValue="KRFIrhGQN3hI2cIlkgZZT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74</v>
      </c>
      <c r="AI4" s="151"/>
      <c r="AJ4" s="151"/>
      <c r="AK4" s="151"/>
      <c r="AL4" s="151"/>
      <c r="AM4" s="151"/>
      <c r="AN4" s="151"/>
      <c r="AO4" s="151"/>
      <c r="AP4" s="151"/>
      <c r="AQ4" s="151"/>
      <c r="AR4" s="152"/>
      <c r="AS4" s="146" t="s">
        <v>75</v>
      </c>
      <c r="AT4" s="145"/>
      <c r="AU4" s="145"/>
      <c r="AV4" s="145"/>
      <c r="AW4" s="145"/>
      <c r="AX4" s="145"/>
      <c r="AY4" s="145"/>
      <c r="AZ4" s="145"/>
      <c r="BA4" s="145"/>
      <c r="BB4" s="145"/>
      <c r="BC4" s="145"/>
      <c r="BD4" s="146" t="s">
        <v>76</v>
      </c>
      <c r="BE4" s="145"/>
      <c r="BF4" s="145"/>
      <c r="BG4" s="145"/>
      <c r="BH4" s="145"/>
      <c r="BI4" s="145"/>
      <c r="BJ4" s="145"/>
      <c r="BK4" s="145"/>
      <c r="BL4" s="145"/>
      <c r="BM4" s="145"/>
      <c r="BN4" s="145"/>
      <c r="BO4" s="150" t="s">
        <v>77</v>
      </c>
      <c r="BP4" s="151"/>
      <c r="BQ4" s="151"/>
      <c r="BR4" s="151"/>
      <c r="BS4" s="151"/>
      <c r="BT4" s="151"/>
      <c r="BU4" s="151"/>
      <c r="BV4" s="151"/>
      <c r="BW4" s="151"/>
      <c r="BX4" s="151"/>
      <c r="BY4" s="152"/>
      <c r="BZ4" s="145" t="s">
        <v>78</v>
      </c>
      <c r="CA4" s="145"/>
      <c r="CB4" s="145"/>
      <c r="CC4" s="145"/>
      <c r="CD4" s="145"/>
      <c r="CE4" s="145"/>
      <c r="CF4" s="145"/>
      <c r="CG4" s="145"/>
      <c r="CH4" s="145"/>
      <c r="CI4" s="145"/>
      <c r="CJ4" s="145"/>
      <c r="CK4" s="146"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50" t="s">
        <v>82</v>
      </c>
      <c r="DS4" s="151"/>
      <c r="DT4" s="151"/>
      <c r="DU4" s="151"/>
      <c r="DV4" s="151"/>
      <c r="DW4" s="151"/>
      <c r="DX4" s="151"/>
      <c r="DY4" s="151"/>
      <c r="DZ4" s="151"/>
      <c r="EA4" s="151"/>
      <c r="EB4" s="152"/>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111</v>
      </c>
      <c r="AW5" s="61" t="s">
        <v>122</v>
      </c>
      <c r="AX5" s="61" t="s">
        <v>113</v>
      </c>
      <c r="AY5" s="61" t="s">
        <v>114</v>
      </c>
      <c r="AZ5" s="61" t="s">
        <v>115</v>
      </c>
      <c r="BA5" s="61" t="s">
        <v>116</v>
      </c>
      <c r="BB5" s="61" t="s">
        <v>117</v>
      </c>
      <c r="BC5" s="61" t="s">
        <v>118</v>
      </c>
      <c r="BD5" s="61" t="s">
        <v>108</v>
      </c>
      <c r="BE5" s="61" t="s">
        <v>123</v>
      </c>
      <c r="BF5" s="61" t="s">
        <v>124</v>
      </c>
      <c r="BG5" s="61" t="s">
        <v>125</v>
      </c>
      <c r="BH5" s="61" t="s">
        <v>112</v>
      </c>
      <c r="BI5" s="61" t="s">
        <v>113</v>
      </c>
      <c r="BJ5" s="61" t="s">
        <v>114</v>
      </c>
      <c r="BK5" s="61" t="s">
        <v>115</v>
      </c>
      <c r="BL5" s="61" t="s">
        <v>116</v>
      </c>
      <c r="BM5" s="61" t="s">
        <v>117</v>
      </c>
      <c r="BN5" s="61" t="s">
        <v>118</v>
      </c>
      <c r="BO5" s="61" t="s">
        <v>119</v>
      </c>
      <c r="BP5" s="61" t="s">
        <v>109</v>
      </c>
      <c r="BQ5" s="61" t="s">
        <v>110</v>
      </c>
      <c r="BR5" s="61" t="s">
        <v>125</v>
      </c>
      <c r="BS5" s="61" t="s">
        <v>126</v>
      </c>
      <c r="BT5" s="61" t="s">
        <v>113</v>
      </c>
      <c r="BU5" s="61" t="s">
        <v>114</v>
      </c>
      <c r="BV5" s="61" t="s">
        <v>115</v>
      </c>
      <c r="BW5" s="61" t="s">
        <v>116</v>
      </c>
      <c r="BX5" s="61" t="s">
        <v>117</v>
      </c>
      <c r="BY5" s="61" t="s">
        <v>118</v>
      </c>
      <c r="BZ5" s="61" t="s">
        <v>119</v>
      </c>
      <c r="CA5" s="61" t="s">
        <v>109</v>
      </c>
      <c r="CB5" s="61" t="s">
        <v>121</v>
      </c>
      <c r="CC5" s="61" t="s">
        <v>111</v>
      </c>
      <c r="CD5" s="61" t="s">
        <v>122</v>
      </c>
      <c r="CE5" s="61" t="s">
        <v>113</v>
      </c>
      <c r="CF5" s="61" t="s">
        <v>114</v>
      </c>
      <c r="CG5" s="61" t="s">
        <v>115</v>
      </c>
      <c r="CH5" s="61" t="s">
        <v>116</v>
      </c>
      <c r="CI5" s="61" t="s">
        <v>117</v>
      </c>
      <c r="CJ5" s="61" t="s">
        <v>118</v>
      </c>
      <c r="CK5" s="61" t="s">
        <v>127</v>
      </c>
      <c r="CL5" s="61" t="s">
        <v>109</v>
      </c>
      <c r="CM5" s="61" t="s">
        <v>124</v>
      </c>
      <c r="CN5" s="61" t="s">
        <v>111</v>
      </c>
      <c r="CO5" s="61" t="s">
        <v>126</v>
      </c>
      <c r="CP5" s="61" t="s">
        <v>113</v>
      </c>
      <c r="CQ5" s="61" t="s">
        <v>114</v>
      </c>
      <c r="CR5" s="61" t="s">
        <v>115</v>
      </c>
      <c r="CS5" s="61" t="s">
        <v>116</v>
      </c>
      <c r="CT5" s="61" t="s">
        <v>117</v>
      </c>
      <c r="CU5" s="61" t="s">
        <v>118</v>
      </c>
      <c r="CV5" s="61" t="s">
        <v>127</v>
      </c>
      <c r="CW5" s="61" t="s">
        <v>109</v>
      </c>
      <c r="CX5" s="61" t="s">
        <v>121</v>
      </c>
      <c r="CY5" s="61" t="s">
        <v>111</v>
      </c>
      <c r="CZ5" s="61" t="s">
        <v>112</v>
      </c>
      <c r="DA5" s="61" t="s">
        <v>113</v>
      </c>
      <c r="DB5" s="61" t="s">
        <v>114</v>
      </c>
      <c r="DC5" s="61" t="s">
        <v>115</v>
      </c>
      <c r="DD5" s="61" t="s">
        <v>116</v>
      </c>
      <c r="DE5" s="61" t="s">
        <v>117</v>
      </c>
      <c r="DF5" s="61" t="s">
        <v>118</v>
      </c>
      <c r="DG5" s="61" t="s">
        <v>108</v>
      </c>
      <c r="DH5" s="61" t="s">
        <v>109</v>
      </c>
      <c r="DI5" s="61" t="s">
        <v>121</v>
      </c>
      <c r="DJ5" s="61" t="s">
        <v>111</v>
      </c>
      <c r="DK5" s="61" t="s">
        <v>126</v>
      </c>
      <c r="DL5" s="61" t="s">
        <v>113</v>
      </c>
      <c r="DM5" s="61" t="s">
        <v>114</v>
      </c>
      <c r="DN5" s="61" t="s">
        <v>115</v>
      </c>
      <c r="DO5" s="61" t="s">
        <v>116</v>
      </c>
      <c r="DP5" s="61" t="s">
        <v>117</v>
      </c>
      <c r="DQ5" s="61" t="s">
        <v>118</v>
      </c>
      <c r="DR5" s="61" t="s">
        <v>127</v>
      </c>
      <c r="DS5" s="61" t="s">
        <v>109</v>
      </c>
      <c r="DT5" s="61" t="s">
        <v>121</v>
      </c>
      <c r="DU5" s="61" t="s">
        <v>111</v>
      </c>
      <c r="DV5" s="61" t="s">
        <v>122</v>
      </c>
      <c r="DW5" s="61" t="s">
        <v>113</v>
      </c>
      <c r="DX5" s="61" t="s">
        <v>114</v>
      </c>
      <c r="DY5" s="61" t="s">
        <v>115</v>
      </c>
      <c r="DZ5" s="61" t="s">
        <v>116</v>
      </c>
      <c r="EA5" s="61" t="s">
        <v>117</v>
      </c>
      <c r="EB5" s="61" t="s">
        <v>118</v>
      </c>
      <c r="EC5" s="61" t="s">
        <v>119</v>
      </c>
      <c r="ED5" s="61" t="s">
        <v>109</v>
      </c>
      <c r="EE5" s="61" t="s">
        <v>110</v>
      </c>
      <c r="EF5" s="61" t="s">
        <v>125</v>
      </c>
      <c r="EG5" s="61" t="s">
        <v>122</v>
      </c>
      <c r="EH5" s="61" t="s">
        <v>113</v>
      </c>
      <c r="EI5" s="61" t="s">
        <v>114</v>
      </c>
      <c r="EJ5" s="61" t="s">
        <v>115</v>
      </c>
      <c r="EK5" s="61" t="s">
        <v>116</v>
      </c>
      <c r="EL5" s="61" t="s">
        <v>117</v>
      </c>
      <c r="EM5" s="61" t="s">
        <v>128</v>
      </c>
      <c r="EN5" s="61" t="s">
        <v>127</v>
      </c>
      <c r="EO5" s="61" t="s">
        <v>120</v>
      </c>
      <c r="EP5" s="61" t="s">
        <v>121</v>
      </c>
      <c r="EQ5" s="61" t="s">
        <v>111</v>
      </c>
      <c r="ER5" s="61" t="s">
        <v>126</v>
      </c>
      <c r="ES5" s="61" t="s">
        <v>113</v>
      </c>
      <c r="ET5" s="61" t="s">
        <v>114</v>
      </c>
      <c r="EU5" s="61" t="s">
        <v>115</v>
      </c>
      <c r="EV5" s="61" t="s">
        <v>116</v>
      </c>
      <c r="EW5" s="61" t="s">
        <v>117</v>
      </c>
      <c r="EX5" s="61" t="s">
        <v>118</v>
      </c>
    </row>
    <row r="6" spans="1:154" s="66" customFormat="1" x14ac:dyDescent="0.15">
      <c r="A6" s="47" t="s">
        <v>129</v>
      </c>
      <c r="B6" s="62">
        <f>B8</f>
        <v>2017</v>
      </c>
      <c r="C6" s="62">
        <f t="shared" ref="C6:M6" si="2">C8</f>
        <v>162116</v>
      </c>
      <c r="D6" s="62">
        <f t="shared" si="2"/>
        <v>46</v>
      </c>
      <c r="E6" s="62">
        <f t="shared" si="2"/>
        <v>6</v>
      </c>
      <c r="F6" s="62">
        <f t="shared" si="2"/>
        <v>0</v>
      </c>
      <c r="G6" s="62">
        <f t="shared" si="2"/>
        <v>1</v>
      </c>
      <c r="H6" s="147" t="str">
        <f>IF(H8&lt;&gt;I8,H8,"")&amp;IF(I8&lt;&gt;J8,I8,"")&amp;"　"&amp;J8</f>
        <v>富山県射水市　射水市民病院</v>
      </c>
      <c r="I6" s="148"/>
      <c r="J6" s="149"/>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14</v>
      </c>
      <c r="R6" s="62" t="str">
        <f t="shared" si="3"/>
        <v>対象</v>
      </c>
      <c r="S6" s="62" t="str">
        <f t="shared" si="3"/>
        <v>ド 透</v>
      </c>
      <c r="T6" s="62" t="str">
        <f t="shared" si="3"/>
        <v>救 臨 輪</v>
      </c>
      <c r="U6" s="63">
        <f>U8</f>
        <v>93572</v>
      </c>
      <c r="V6" s="63">
        <f>V8</f>
        <v>16467</v>
      </c>
      <c r="W6" s="62" t="str">
        <f>W8</f>
        <v>非該当</v>
      </c>
      <c r="X6" s="62" t="str">
        <f t="shared" si="3"/>
        <v>７：１</v>
      </c>
      <c r="Y6" s="63">
        <f t="shared" si="3"/>
        <v>195</v>
      </c>
      <c r="Z6" s="63" t="str">
        <f t="shared" si="3"/>
        <v>-</v>
      </c>
      <c r="AA6" s="63">
        <f t="shared" si="3"/>
        <v>4</v>
      </c>
      <c r="AB6" s="63" t="str">
        <f t="shared" si="3"/>
        <v>-</v>
      </c>
      <c r="AC6" s="63" t="str">
        <f t="shared" si="3"/>
        <v>-</v>
      </c>
      <c r="AD6" s="63">
        <f t="shared" si="3"/>
        <v>199</v>
      </c>
      <c r="AE6" s="63">
        <f t="shared" si="3"/>
        <v>194</v>
      </c>
      <c r="AF6" s="63" t="str">
        <f t="shared" si="3"/>
        <v>-</v>
      </c>
      <c r="AG6" s="63">
        <f t="shared" si="3"/>
        <v>194</v>
      </c>
      <c r="AH6" s="64">
        <f>IF(AH8="-",NA(),AH8)</f>
        <v>100.3</v>
      </c>
      <c r="AI6" s="64">
        <f t="shared" ref="AI6:AQ6" si="4">IF(AI8="-",NA(),AI8)</f>
        <v>92.9</v>
      </c>
      <c r="AJ6" s="64">
        <f t="shared" si="4"/>
        <v>93.2</v>
      </c>
      <c r="AK6" s="64">
        <f t="shared" si="4"/>
        <v>68.3</v>
      </c>
      <c r="AL6" s="64">
        <f t="shared" si="4"/>
        <v>87.9</v>
      </c>
      <c r="AM6" s="64">
        <f t="shared" si="4"/>
        <v>96.3</v>
      </c>
      <c r="AN6" s="64">
        <f t="shared" si="4"/>
        <v>96.9</v>
      </c>
      <c r="AO6" s="64">
        <f t="shared" si="4"/>
        <v>98.3</v>
      </c>
      <c r="AP6" s="64">
        <f t="shared" si="4"/>
        <v>96.7</v>
      </c>
      <c r="AQ6" s="64">
        <f t="shared" si="4"/>
        <v>96.6</v>
      </c>
      <c r="AR6" s="64" t="str">
        <f>IF(AR8="-","【-】","【"&amp;SUBSTITUTE(TEXT(AR8,"#,##0.0"),"-","△")&amp;"】")</f>
        <v>【98.5】</v>
      </c>
      <c r="AS6" s="64">
        <f>IF(AS8="-",NA(),AS8)</f>
        <v>95.2</v>
      </c>
      <c r="AT6" s="64">
        <f t="shared" ref="AT6:BB6" si="5">IF(AT8="-",NA(),AT8)</f>
        <v>89.7</v>
      </c>
      <c r="AU6" s="64">
        <f t="shared" si="5"/>
        <v>93.1</v>
      </c>
      <c r="AV6" s="64">
        <f t="shared" si="5"/>
        <v>63.8</v>
      </c>
      <c r="AW6" s="64">
        <f t="shared" si="5"/>
        <v>82.9</v>
      </c>
      <c r="AX6" s="64">
        <f t="shared" si="5"/>
        <v>86.6</v>
      </c>
      <c r="AY6" s="64">
        <f t="shared" si="5"/>
        <v>85.4</v>
      </c>
      <c r="AZ6" s="64">
        <f t="shared" si="5"/>
        <v>85.3</v>
      </c>
      <c r="BA6" s="64">
        <f t="shared" si="5"/>
        <v>84.2</v>
      </c>
      <c r="BB6" s="64">
        <f t="shared" si="5"/>
        <v>83.9</v>
      </c>
      <c r="BC6" s="64" t="str">
        <f>IF(BC8="-","【-】","【"&amp;SUBSTITUTE(TEXT(BC8,"#,##0.0"),"-","△")&amp;"】")</f>
        <v>【89.7】</v>
      </c>
      <c r="BD6" s="64">
        <f>IF(BD8="-",NA(),BD8)</f>
        <v>48.8</v>
      </c>
      <c r="BE6" s="64">
        <f t="shared" ref="BE6:BM6" si="6">IF(BE8="-",NA(),BE8)</f>
        <v>66.7</v>
      </c>
      <c r="BF6" s="64">
        <f t="shared" si="6"/>
        <v>72.400000000000006</v>
      </c>
      <c r="BG6" s="64">
        <f t="shared" si="6"/>
        <v>128.6</v>
      </c>
      <c r="BH6" s="64">
        <f t="shared" si="6"/>
        <v>144.80000000000001</v>
      </c>
      <c r="BI6" s="64">
        <f t="shared" si="6"/>
        <v>121</v>
      </c>
      <c r="BJ6" s="64">
        <f t="shared" si="6"/>
        <v>112.9</v>
      </c>
      <c r="BK6" s="64">
        <f t="shared" si="6"/>
        <v>118.9</v>
      </c>
      <c r="BL6" s="64">
        <f t="shared" si="6"/>
        <v>119.5</v>
      </c>
      <c r="BM6" s="64">
        <f t="shared" si="6"/>
        <v>116.9</v>
      </c>
      <c r="BN6" s="64" t="str">
        <f>IF(BN8="-","【-】","【"&amp;SUBSTITUTE(TEXT(BN8,"#,##0.0"),"-","△")&amp;"】")</f>
        <v>【64.7】</v>
      </c>
      <c r="BO6" s="64">
        <f>IF(BO8="-",NA(),BO8)</f>
        <v>75.099999999999994</v>
      </c>
      <c r="BP6" s="64">
        <f t="shared" ref="BP6:BX6" si="7">IF(BP8="-",NA(),BP8)</f>
        <v>64.7</v>
      </c>
      <c r="BQ6" s="64">
        <f t="shared" si="7"/>
        <v>69.900000000000006</v>
      </c>
      <c r="BR6" s="64">
        <f t="shared" si="7"/>
        <v>67.3</v>
      </c>
      <c r="BS6" s="64">
        <f t="shared" si="7"/>
        <v>66.900000000000006</v>
      </c>
      <c r="BT6" s="64">
        <f t="shared" si="7"/>
        <v>68.5</v>
      </c>
      <c r="BU6" s="64">
        <f t="shared" si="7"/>
        <v>68.3</v>
      </c>
      <c r="BV6" s="64">
        <f t="shared" si="7"/>
        <v>67.900000000000006</v>
      </c>
      <c r="BW6" s="64">
        <f t="shared" si="7"/>
        <v>69.8</v>
      </c>
      <c r="BX6" s="64">
        <f t="shared" si="7"/>
        <v>69.7</v>
      </c>
      <c r="BY6" s="64" t="str">
        <f>IF(BY8="-","【-】","【"&amp;SUBSTITUTE(TEXT(BY8,"#,##0.0"),"-","△")&amp;"】")</f>
        <v>【74.8】</v>
      </c>
      <c r="BZ6" s="65">
        <f>IF(BZ8="-",NA(),BZ8)</f>
        <v>39999</v>
      </c>
      <c r="CA6" s="65">
        <f t="shared" ref="CA6:CI6" si="8">IF(CA8="-",NA(),CA8)</f>
        <v>41427</v>
      </c>
      <c r="CB6" s="65">
        <f t="shared" si="8"/>
        <v>41065</v>
      </c>
      <c r="CC6" s="65">
        <f t="shared" si="8"/>
        <v>39811</v>
      </c>
      <c r="CD6" s="65">
        <f t="shared" si="8"/>
        <v>39503</v>
      </c>
      <c r="CE6" s="65">
        <f t="shared" si="8"/>
        <v>31585</v>
      </c>
      <c r="CF6" s="65">
        <f t="shared" si="8"/>
        <v>32431</v>
      </c>
      <c r="CG6" s="65">
        <f t="shared" si="8"/>
        <v>32532</v>
      </c>
      <c r="CH6" s="65">
        <f t="shared" si="8"/>
        <v>33492</v>
      </c>
      <c r="CI6" s="65">
        <f t="shared" si="8"/>
        <v>34136</v>
      </c>
      <c r="CJ6" s="64" t="str">
        <f>IF(CJ8="-","【-】","【"&amp;SUBSTITUTE(TEXT(CJ8,"#,##0"),"-","△")&amp;"】")</f>
        <v>【50,718】</v>
      </c>
      <c r="CK6" s="65">
        <f>IF(CK8="-",NA(),CK8)</f>
        <v>10707</v>
      </c>
      <c r="CL6" s="65">
        <f t="shared" ref="CL6:CT6" si="9">IF(CL8="-",NA(),CL8)</f>
        <v>9233</v>
      </c>
      <c r="CM6" s="65">
        <f t="shared" si="9"/>
        <v>9201</v>
      </c>
      <c r="CN6" s="65">
        <f t="shared" si="9"/>
        <v>9091</v>
      </c>
      <c r="CO6" s="65">
        <f t="shared" si="9"/>
        <v>9550</v>
      </c>
      <c r="CP6" s="65">
        <f t="shared" si="9"/>
        <v>9437</v>
      </c>
      <c r="CQ6" s="65">
        <f t="shared" si="9"/>
        <v>9726</v>
      </c>
      <c r="CR6" s="65">
        <f t="shared" si="9"/>
        <v>10037</v>
      </c>
      <c r="CS6" s="65">
        <f t="shared" si="9"/>
        <v>9976</v>
      </c>
      <c r="CT6" s="65">
        <f t="shared" si="9"/>
        <v>10130</v>
      </c>
      <c r="CU6" s="64" t="str">
        <f>IF(CU8="-","【-】","【"&amp;SUBSTITUTE(TEXT(CU8,"#,##0"),"-","△")&amp;"】")</f>
        <v>【14,202】</v>
      </c>
      <c r="CV6" s="64">
        <f>IF(CV8="-",NA(),CV8)</f>
        <v>51.1</v>
      </c>
      <c r="CW6" s="64">
        <f t="shared" ref="CW6:DE6" si="10">IF(CW8="-",NA(),CW8)</f>
        <v>57.4</v>
      </c>
      <c r="CX6" s="64">
        <f t="shared" si="10"/>
        <v>54.5</v>
      </c>
      <c r="CY6" s="64">
        <f t="shared" si="10"/>
        <v>57.5</v>
      </c>
      <c r="CZ6" s="64">
        <f t="shared" si="10"/>
        <v>59</v>
      </c>
      <c r="DA6" s="64">
        <f t="shared" si="10"/>
        <v>61.2</v>
      </c>
      <c r="DB6" s="64">
        <f t="shared" si="10"/>
        <v>62.1</v>
      </c>
      <c r="DC6" s="64">
        <f t="shared" si="10"/>
        <v>62.5</v>
      </c>
      <c r="DD6" s="64">
        <f t="shared" si="10"/>
        <v>63.4</v>
      </c>
      <c r="DE6" s="64">
        <f t="shared" si="10"/>
        <v>63.4</v>
      </c>
      <c r="DF6" s="64" t="str">
        <f>IF(DF8="-","【-】","【"&amp;SUBSTITUTE(TEXT(DF8,"#,##0.0"),"-","△")&amp;"】")</f>
        <v>【55.0】</v>
      </c>
      <c r="DG6" s="64">
        <f>IF(DG8="-",NA(),DG8)</f>
        <v>21</v>
      </c>
      <c r="DH6" s="64">
        <f t="shared" ref="DH6:DP6" si="11">IF(DH8="-",NA(),DH8)</f>
        <v>17.7</v>
      </c>
      <c r="DI6" s="64">
        <f t="shared" si="11"/>
        <v>16.8</v>
      </c>
      <c r="DJ6" s="64">
        <f t="shared" si="11"/>
        <v>16.600000000000001</v>
      </c>
      <c r="DK6" s="64">
        <f t="shared" si="11"/>
        <v>17.100000000000001</v>
      </c>
      <c r="DL6" s="64">
        <f t="shared" si="11"/>
        <v>19.3</v>
      </c>
      <c r="DM6" s="64">
        <f t="shared" si="11"/>
        <v>18.899999999999999</v>
      </c>
      <c r="DN6" s="64">
        <f t="shared" si="11"/>
        <v>19</v>
      </c>
      <c r="DO6" s="64">
        <f t="shared" si="11"/>
        <v>18.7</v>
      </c>
      <c r="DP6" s="64">
        <f t="shared" si="11"/>
        <v>18.3</v>
      </c>
      <c r="DQ6" s="64" t="str">
        <f>IF(DQ8="-","【-】","【"&amp;SUBSTITUTE(TEXT(DQ8,"#,##0.0"),"-","△")&amp;"】")</f>
        <v>【24.3】</v>
      </c>
      <c r="DR6" s="64">
        <f>IF(DR8="-",NA(),DR8)</f>
        <v>65.8</v>
      </c>
      <c r="DS6" s="64">
        <f t="shared" ref="DS6:EA6" si="12">IF(DS8="-",NA(),DS8)</f>
        <v>67.900000000000006</v>
      </c>
      <c r="DT6" s="64">
        <f t="shared" si="12"/>
        <v>49.7</v>
      </c>
      <c r="DU6" s="64">
        <f t="shared" si="12"/>
        <v>44.4</v>
      </c>
      <c r="DV6" s="64">
        <f t="shared" si="12"/>
        <v>46.6</v>
      </c>
      <c r="DW6" s="64">
        <f t="shared" si="12"/>
        <v>48</v>
      </c>
      <c r="DX6" s="64">
        <f t="shared" si="12"/>
        <v>52.2</v>
      </c>
      <c r="DY6" s="64">
        <f t="shared" si="12"/>
        <v>52.4</v>
      </c>
      <c r="DZ6" s="64">
        <f t="shared" si="12"/>
        <v>52.5</v>
      </c>
      <c r="EA6" s="64">
        <f t="shared" si="12"/>
        <v>53.5</v>
      </c>
      <c r="EB6" s="64" t="str">
        <f>IF(EB8="-","【-】","【"&amp;SUBSTITUTE(TEXT(EB8,"#,##0.0"),"-","△")&amp;"】")</f>
        <v>【51.6】</v>
      </c>
      <c r="EC6" s="64">
        <f>IF(EC8="-",NA(),EC8)</f>
        <v>82.1</v>
      </c>
      <c r="ED6" s="64">
        <f t="shared" ref="ED6:EL6" si="13">IF(ED8="-",NA(),ED8)</f>
        <v>83.8</v>
      </c>
      <c r="EE6" s="64">
        <f t="shared" si="13"/>
        <v>79</v>
      </c>
      <c r="EF6" s="64">
        <f t="shared" si="13"/>
        <v>81.099999999999994</v>
      </c>
      <c r="EG6" s="64">
        <f t="shared" si="13"/>
        <v>82.6</v>
      </c>
      <c r="EH6" s="64">
        <f t="shared" si="13"/>
        <v>63.3</v>
      </c>
      <c r="EI6" s="64">
        <f t="shared" si="13"/>
        <v>69.599999999999994</v>
      </c>
      <c r="EJ6" s="64">
        <f t="shared" si="13"/>
        <v>69.2</v>
      </c>
      <c r="EK6" s="64">
        <f t="shared" si="13"/>
        <v>69.7</v>
      </c>
      <c r="EL6" s="64">
        <f t="shared" si="13"/>
        <v>71.3</v>
      </c>
      <c r="EM6" s="64" t="str">
        <f>IF(EM8="-","【-】","【"&amp;SUBSTITUTE(TEXT(EM8,"#,##0.0"),"-","△")&amp;"】")</f>
        <v>【67.6】</v>
      </c>
      <c r="EN6" s="65">
        <f>IF(EN8="-",NA(),EN8)</f>
        <v>46695854</v>
      </c>
      <c r="EO6" s="65">
        <f t="shared" ref="EO6:EW6" si="14">IF(EO8="-",NA(),EO8)</f>
        <v>46905894</v>
      </c>
      <c r="EP6" s="65">
        <f t="shared" si="14"/>
        <v>64395055</v>
      </c>
      <c r="EQ6" s="65">
        <f t="shared" si="14"/>
        <v>52335372</v>
      </c>
      <c r="ER6" s="65">
        <f t="shared" si="14"/>
        <v>52891211</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130</v>
      </c>
      <c r="B7" s="62">
        <f t="shared" ref="B7:AG7" si="15">B8</f>
        <v>2017</v>
      </c>
      <c r="C7" s="62">
        <f t="shared" si="15"/>
        <v>162116</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14</v>
      </c>
      <c r="R7" s="62" t="str">
        <f t="shared" si="15"/>
        <v>対象</v>
      </c>
      <c r="S7" s="62" t="str">
        <f t="shared" si="15"/>
        <v>ド 透</v>
      </c>
      <c r="T7" s="62" t="str">
        <f t="shared" si="15"/>
        <v>救 臨 輪</v>
      </c>
      <c r="U7" s="63">
        <f>U8</f>
        <v>93572</v>
      </c>
      <c r="V7" s="63">
        <f>V8</f>
        <v>16467</v>
      </c>
      <c r="W7" s="62" t="str">
        <f>W8</f>
        <v>非該当</v>
      </c>
      <c r="X7" s="62" t="str">
        <f t="shared" si="15"/>
        <v>７：１</v>
      </c>
      <c r="Y7" s="63">
        <f t="shared" si="15"/>
        <v>195</v>
      </c>
      <c r="Z7" s="63" t="str">
        <f t="shared" si="15"/>
        <v>-</v>
      </c>
      <c r="AA7" s="63">
        <f t="shared" si="15"/>
        <v>4</v>
      </c>
      <c r="AB7" s="63" t="str">
        <f t="shared" si="15"/>
        <v>-</v>
      </c>
      <c r="AC7" s="63" t="str">
        <f t="shared" si="15"/>
        <v>-</v>
      </c>
      <c r="AD7" s="63">
        <f t="shared" si="15"/>
        <v>199</v>
      </c>
      <c r="AE7" s="63">
        <f t="shared" si="15"/>
        <v>194</v>
      </c>
      <c r="AF7" s="63" t="str">
        <f t="shared" si="15"/>
        <v>-</v>
      </c>
      <c r="AG7" s="63">
        <f t="shared" si="15"/>
        <v>194</v>
      </c>
      <c r="AH7" s="64">
        <f>AH8</f>
        <v>100.3</v>
      </c>
      <c r="AI7" s="64">
        <f t="shared" ref="AI7:AQ7" si="16">AI8</f>
        <v>92.9</v>
      </c>
      <c r="AJ7" s="64">
        <f t="shared" si="16"/>
        <v>93.2</v>
      </c>
      <c r="AK7" s="64">
        <f t="shared" si="16"/>
        <v>68.3</v>
      </c>
      <c r="AL7" s="64">
        <f t="shared" si="16"/>
        <v>87.9</v>
      </c>
      <c r="AM7" s="64">
        <f t="shared" si="16"/>
        <v>96.3</v>
      </c>
      <c r="AN7" s="64">
        <f t="shared" si="16"/>
        <v>96.9</v>
      </c>
      <c r="AO7" s="64">
        <f t="shared" si="16"/>
        <v>98.3</v>
      </c>
      <c r="AP7" s="64">
        <f t="shared" si="16"/>
        <v>96.7</v>
      </c>
      <c r="AQ7" s="64">
        <f t="shared" si="16"/>
        <v>96.6</v>
      </c>
      <c r="AR7" s="64"/>
      <c r="AS7" s="64">
        <f>AS8</f>
        <v>95.2</v>
      </c>
      <c r="AT7" s="64">
        <f t="shared" ref="AT7:BB7" si="17">AT8</f>
        <v>89.7</v>
      </c>
      <c r="AU7" s="64">
        <f t="shared" si="17"/>
        <v>93.1</v>
      </c>
      <c r="AV7" s="64">
        <f t="shared" si="17"/>
        <v>63.8</v>
      </c>
      <c r="AW7" s="64">
        <f t="shared" si="17"/>
        <v>82.9</v>
      </c>
      <c r="AX7" s="64">
        <f t="shared" si="17"/>
        <v>86.6</v>
      </c>
      <c r="AY7" s="64">
        <f t="shared" si="17"/>
        <v>85.4</v>
      </c>
      <c r="AZ7" s="64">
        <f t="shared" si="17"/>
        <v>85.3</v>
      </c>
      <c r="BA7" s="64">
        <f t="shared" si="17"/>
        <v>84.2</v>
      </c>
      <c r="BB7" s="64">
        <f t="shared" si="17"/>
        <v>83.9</v>
      </c>
      <c r="BC7" s="64"/>
      <c r="BD7" s="64">
        <f>BD8</f>
        <v>48.8</v>
      </c>
      <c r="BE7" s="64">
        <f t="shared" ref="BE7:BM7" si="18">BE8</f>
        <v>66.7</v>
      </c>
      <c r="BF7" s="64">
        <f t="shared" si="18"/>
        <v>72.400000000000006</v>
      </c>
      <c r="BG7" s="64">
        <f t="shared" si="18"/>
        <v>128.6</v>
      </c>
      <c r="BH7" s="64">
        <f t="shared" si="18"/>
        <v>144.80000000000001</v>
      </c>
      <c r="BI7" s="64">
        <f t="shared" si="18"/>
        <v>121</v>
      </c>
      <c r="BJ7" s="64">
        <f t="shared" si="18"/>
        <v>112.9</v>
      </c>
      <c r="BK7" s="64">
        <f t="shared" si="18"/>
        <v>118.9</v>
      </c>
      <c r="BL7" s="64">
        <f t="shared" si="18"/>
        <v>119.5</v>
      </c>
      <c r="BM7" s="64">
        <f t="shared" si="18"/>
        <v>116.9</v>
      </c>
      <c r="BN7" s="64"/>
      <c r="BO7" s="64">
        <f>BO8</f>
        <v>75.099999999999994</v>
      </c>
      <c r="BP7" s="64">
        <f t="shared" ref="BP7:BX7" si="19">BP8</f>
        <v>64.7</v>
      </c>
      <c r="BQ7" s="64">
        <f t="shared" si="19"/>
        <v>69.900000000000006</v>
      </c>
      <c r="BR7" s="64">
        <f t="shared" si="19"/>
        <v>67.3</v>
      </c>
      <c r="BS7" s="64">
        <f t="shared" si="19"/>
        <v>66.900000000000006</v>
      </c>
      <c r="BT7" s="64">
        <f t="shared" si="19"/>
        <v>68.5</v>
      </c>
      <c r="BU7" s="64">
        <f t="shared" si="19"/>
        <v>68.3</v>
      </c>
      <c r="BV7" s="64">
        <f t="shared" si="19"/>
        <v>67.900000000000006</v>
      </c>
      <c r="BW7" s="64">
        <f t="shared" si="19"/>
        <v>69.8</v>
      </c>
      <c r="BX7" s="64">
        <f t="shared" si="19"/>
        <v>69.7</v>
      </c>
      <c r="BY7" s="64"/>
      <c r="BZ7" s="65">
        <f>BZ8</f>
        <v>39999</v>
      </c>
      <c r="CA7" s="65">
        <f t="shared" ref="CA7:CI7" si="20">CA8</f>
        <v>41427</v>
      </c>
      <c r="CB7" s="65">
        <f t="shared" si="20"/>
        <v>41065</v>
      </c>
      <c r="CC7" s="65">
        <f t="shared" si="20"/>
        <v>39811</v>
      </c>
      <c r="CD7" s="65">
        <f t="shared" si="20"/>
        <v>39503</v>
      </c>
      <c r="CE7" s="65">
        <f t="shared" si="20"/>
        <v>31585</v>
      </c>
      <c r="CF7" s="65">
        <f t="shared" si="20"/>
        <v>32431</v>
      </c>
      <c r="CG7" s="65">
        <f t="shared" si="20"/>
        <v>32532</v>
      </c>
      <c r="CH7" s="65">
        <f t="shared" si="20"/>
        <v>33492</v>
      </c>
      <c r="CI7" s="65">
        <f t="shared" si="20"/>
        <v>34136</v>
      </c>
      <c r="CJ7" s="64"/>
      <c r="CK7" s="65">
        <f>CK8</f>
        <v>10707</v>
      </c>
      <c r="CL7" s="65">
        <f t="shared" ref="CL7:CT7" si="21">CL8</f>
        <v>9233</v>
      </c>
      <c r="CM7" s="65">
        <f t="shared" si="21"/>
        <v>9201</v>
      </c>
      <c r="CN7" s="65">
        <f t="shared" si="21"/>
        <v>9091</v>
      </c>
      <c r="CO7" s="65">
        <f t="shared" si="21"/>
        <v>9550</v>
      </c>
      <c r="CP7" s="65">
        <f t="shared" si="21"/>
        <v>9437</v>
      </c>
      <c r="CQ7" s="65">
        <f t="shared" si="21"/>
        <v>9726</v>
      </c>
      <c r="CR7" s="65">
        <f t="shared" si="21"/>
        <v>10037</v>
      </c>
      <c r="CS7" s="65">
        <f t="shared" si="21"/>
        <v>9976</v>
      </c>
      <c r="CT7" s="65">
        <f t="shared" si="21"/>
        <v>10130</v>
      </c>
      <c r="CU7" s="64"/>
      <c r="CV7" s="64">
        <f>CV8</f>
        <v>51.1</v>
      </c>
      <c r="CW7" s="64">
        <f t="shared" ref="CW7:DE7" si="22">CW8</f>
        <v>57.4</v>
      </c>
      <c r="CX7" s="64">
        <f t="shared" si="22"/>
        <v>54.5</v>
      </c>
      <c r="CY7" s="64">
        <f t="shared" si="22"/>
        <v>57.5</v>
      </c>
      <c r="CZ7" s="64">
        <f t="shared" si="22"/>
        <v>59</v>
      </c>
      <c r="DA7" s="64">
        <f t="shared" si="22"/>
        <v>61.2</v>
      </c>
      <c r="DB7" s="64">
        <f t="shared" si="22"/>
        <v>62.1</v>
      </c>
      <c r="DC7" s="64">
        <f t="shared" si="22"/>
        <v>62.5</v>
      </c>
      <c r="DD7" s="64">
        <f t="shared" si="22"/>
        <v>63.4</v>
      </c>
      <c r="DE7" s="64">
        <f t="shared" si="22"/>
        <v>63.4</v>
      </c>
      <c r="DF7" s="64"/>
      <c r="DG7" s="64">
        <f>DG8</f>
        <v>21</v>
      </c>
      <c r="DH7" s="64">
        <f t="shared" ref="DH7:DP7" si="23">DH8</f>
        <v>17.7</v>
      </c>
      <c r="DI7" s="64">
        <f t="shared" si="23"/>
        <v>16.8</v>
      </c>
      <c r="DJ7" s="64">
        <f t="shared" si="23"/>
        <v>16.600000000000001</v>
      </c>
      <c r="DK7" s="64">
        <f t="shared" si="23"/>
        <v>17.100000000000001</v>
      </c>
      <c r="DL7" s="64">
        <f t="shared" si="23"/>
        <v>19.3</v>
      </c>
      <c r="DM7" s="64">
        <f t="shared" si="23"/>
        <v>18.899999999999999</v>
      </c>
      <c r="DN7" s="64">
        <f t="shared" si="23"/>
        <v>19</v>
      </c>
      <c r="DO7" s="64">
        <f t="shared" si="23"/>
        <v>18.7</v>
      </c>
      <c r="DP7" s="64">
        <f t="shared" si="23"/>
        <v>18.3</v>
      </c>
      <c r="DQ7" s="64"/>
      <c r="DR7" s="64">
        <f>DR8</f>
        <v>65.8</v>
      </c>
      <c r="DS7" s="64">
        <f t="shared" ref="DS7:EA7" si="24">DS8</f>
        <v>67.900000000000006</v>
      </c>
      <c r="DT7" s="64">
        <f t="shared" si="24"/>
        <v>49.7</v>
      </c>
      <c r="DU7" s="64">
        <f t="shared" si="24"/>
        <v>44.4</v>
      </c>
      <c r="DV7" s="64">
        <f t="shared" si="24"/>
        <v>46.6</v>
      </c>
      <c r="DW7" s="64">
        <f t="shared" si="24"/>
        <v>48</v>
      </c>
      <c r="DX7" s="64">
        <f t="shared" si="24"/>
        <v>52.2</v>
      </c>
      <c r="DY7" s="64">
        <f t="shared" si="24"/>
        <v>52.4</v>
      </c>
      <c r="DZ7" s="64">
        <f t="shared" si="24"/>
        <v>52.5</v>
      </c>
      <c r="EA7" s="64">
        <f t="shared" si="24"/>
        <v>53.5</v>
      </c>
      <c r="EB7" s="64"/>
      <c r="EC7" s="64">
        <f>EC8</f>
        <v>82.1</v>
      </c>
      <c r="ED7" s="64">
        <f t="shared" ref="ED7:EL7" si="25">ED8</f>
        <v>83.8</v>
      </c>
      <c r="EE7" s="64">
        <f t="shared" si="25"/>
        <v>79</v>
      </c>
      <c r="EF7" s="64">
        <f t="shared" si="25"/>
        <v>81.099999999999994</v>
      </c>
      <c r="EG7" s="64">
        <f t="shared" si="25"/>
        <v>82.6</v>
      </c>
      <c r="EH7" s="64">
        <f t="shared" si="25"/>
        <v>63.3</v>
      </c>
      <c r="EI7" s="64">
        <f t="shared" si="25"/>
        <v>69.599999999999994</v>
      </c>
      <c r="EJ7" s="64">
        <f t="shared" si="25"/>
        <v>69.2</v>
      </c>
      <c r="EK7" s="64">
        <f t="shared" si="25"/>
        <v>69.7</v>
      </c>
      <c r="EL7" s="64">
        <f t="shared" si="25"/>
        <v>71.3</v>
      </c>
      <c r="EM7" s="64"/>
      <c r="EN7" s="65">
        <f>EN8</f>
        <v>46695854</v>
      </c>
      <c r="EO7" s="65">
        <f t="shared" ref="EO7:EW7" si="26">EO8</f>
        <v>46905894</v>
      </c>
      <c r="EP7" s="65">
        <f t="shared" si="26"/>
        <v>64395055</v>
      </c>
      <c r="EQ7" s="65">
        <f t="shared" si="26"/>
        <v>52335372</v>
      </c>
      <c r="ER7" s="65">
        <f t="shared" si="26"/>
        <v>52891211</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162116</v>
      </c>
      <c r="D8" s="67">
        <v>46</v>
      </c>
      <c r="E8" s="67">
        <v>6</v>
      </c>
      <c r="F8" s="67">
        <v>0</v>
      </c>
      <c r="G8" s="67">
        <v>1</v>
      </c>
      <c r="H8" s="67" t="s">
        <v>131</v>
      </c>
      <c r="I8" s="67" t="s">
        <v>132</v>
      </c>
      <c r="J8" s="67" t="s">
        <v>133</v>
      </c>
      <c r="K8" s="67" t="s">
        <v>134</v>
      </c>
      <c r="L8" s="67" t="s">
        <v>135</v>
      </c>
      <c r="M8" s="67" t="s">
        <v>136</v>
      </c>
      <c r="N8" s="67" t="s">
        <v>137</v>
      </c>
      <c r="O8" s="67" t="s">
        <v>138</v>
      </c>
      <c r="P8" s="67" t="s">
        <v>139</v>
      </c>
      <c r="Q8" s="68">
        <v>14</v>
      </c>
      <c r="R8" s="67" t="s">
        <v>140</v>
      </c>
      <c r="S8" s="67" t="s">
        <v>141</v>
      </c>
      <c r="T8" s="67" t="s">
        <v>142</v>
      </c>
      <c r="U8" s="68">
        <v>93572</v>
      </c>
      <c r="V8" s="68">
        <v>16467</v>
      </c>
      <c r="W8" s="67" t="s">
        <v>143</v>
      </c>
      <c r="X8" s="69" t="s">
        <v>144</v>
      </c>
      <c r="Y8" s="68">
        <v>195</v>
      </c>
      <c r="Z8" s="68" t="s">
        <v>145</v>
      </c>
      <c r="AA8" s="68">
        <v>4</v>
      </c>
      <c r="AB8" s="68" t="s">
        <v>145</v>
      </c>
      <c r="AC8" s="68" t="s">
        <v>145</v>
      </c>
      <c r="AD8" s="68">
        <v>199</v>
      </c>
      <c r="AE8" s="68">
        <v>194</v>
      </c>
      <c r="AF8" s="68" t="s">
        <v>145</v>
      </c>
      <c r="AG8" s="68">
        <v>194</v>
      </c>
      <c r="AH8" s="70">
        <v>100.3</v>
      </c>
      <c r="AI8" s="70">
        <v>92.9</v>
      </c>
      <c r="AJ8" s="70">
        <v>93.2</v>
      </c>
      <c r="AK8" s="70">
        <v>68.3</v>
      </c>
      <c r="AL8" s="70">
        <v>87.9</v>
      </c>
      <c r="AM8" s="70">
        <v>96.3</v>
      </c>
      <c r="AN8" s="70">
        <v>96.9</v>
      </c>
      <c r="AO8" s="70">
        <v>98.3</v>
      </c>
      <c r="AP8" s="70">
        <v>96.7</v>
      </c>
      <c r="AQ8" s="70">
        <v>96.6</v>
      </c>
      <c r="AR8" s="70">
        <v>98.5</v>
      </c>
      <c r="AS8" s="70">
        <v>95.2</v>
      </c>
      <c r="AT8" s="70">
        <v>89.7</v>
      </c>
      <c r="AU8" s="70">
        <v>93.1</v>
      </c>
      <c r="AV8" s="70">
        <v>63.8</v>
      </c>
      <c r="AW8" s="70">
        <v>82.9</v>
      </c>
      <c r="AX8" s="70">
        <v>86.6</v>
      </c>
      <c r="AY8" s="70">
        <v>85.4</v>
      </c>
      <c r="AZ8" s="70">
        <v>85.3</v>
      </c>
      <c r="BA8" s="70">
        <v>84.2</v>
      </c>
      <c r="BB8" s="70">
        <v>83.9</v>
      </c>
      <c r="BC8" s="70">
        <v>89.7</v>
      </c>
      <c r="BD8" s="71">
        <v>48.8</v>
      </c>
      <c r="BE8" s="71">
        <v>66.7</v>
      </c>
      <c r="BF8" s="71">
        <v>72.400000000000006</v>
      </c>
      <c r="BG8" s="71">
        <v>128.6</v>
      </c>
      <c r="BH8" s="71">
        <v>144.80000000000001</v>
      </c>
      <c r="BI8" s="71">
        <v>121</v>
      </c>
      <c r="BJ8" s="71">
        <v>112.9</v>
      </c>
      <c r="BK8" s="71">
        <v>118.9</v>
      </c>
      <c r="BL8" s="71">
        <v>119.5</v>
      </c>
      <c r="BM8" s="71">
        <v>116.9</v>
      </c>
      <c r="BN8" s="71">
        <v>64.7</v>
      </c>
      <c r="BO8" s="70">
        <v>75.099999999999994</v>
      </c>
      <c r="BP8" s="70">
        <v>64.7</v>
      </c>
      <c r="BQ8" s="70">
        <v>69.900000000000006</v>
      </c>
      <c r="BR8" s="70">
        <v>67.3</v>
      </c>
      <c r="BS8" s="70">
        <v>66.900000000000006</v>
      </c>
      <c r="BT8" s="70">
        <v>68.5</v>
      </c>
      <c r="BU8" s="70">
        <v>68.3</v>
      </c>
      <c r="BV8" s="70">
        <v>67.900000000000006</v>
      </c>
      <c r="BW8" s="70">
        <v>69.8</v>
      </c>
      <c r="BX8" s="70">
        <v>69.7</v>
      </c>
      <c r="BY8" s="70">
        <v>74.8</v>
      </c>
      <c r="BZ8" s="71">
        <v>39999</v>
      </c>
      <c r="CA8" s="71">
        <v>41427</v>
      </c>
      <c r="CB8" s="71">
        <v>41065</v>
      </c>
      <c r="CC8" s="71">
        <v>39811</v>
      </c>
      <c r="CD8" s="71">
        <v>39503</v>
      </c>
      <c r="CE8" s="71">
        <v>31585</v>
      </c>
      <c r="CF8" s="71">
        <v>32431</v>
      </c>
      <c r="CG8" s="71">
        <v>32532</v>
      </c>
      <c r="CH8" s="71">
        <v>33492</v>
      </c>
      <c r="CI8" s="71">
        <v>34136</v>
      </c>
      <c r="CJ8" s="70">
        <v>50718</v>
      </c>
      <c r="CK8" s="71">
        <v>10707</v>
      </c>
      <c r="CL8" s="71">
        <v>9233</v>
      </c>
      <c r="CM8" s="71">
        <v>9201</v>
      </c>
      <c r="CN8" s="71">
        <v>9091</v>
      </c>
      <c r="CO8" s="71">
        <v>9550</v>
      </c>
      <c r="CP8" s="71">
        <v>9437</v>
      </c>
      <c r="CQ8" s="71">
        <v>9726</v>
      </c>
      <c r="CR8" s="71">
        <v>10037</v>
      </c>
      <c r="CS8" s="71">
        <v>9976</v>
      </c>
      <c r="CT8" s="71">
        <v>10130</v>
      </c>
      <c r="CU8" s="70">
        <v>14202</v>
      </c>
      <c r="CV8" s="71">
        <v>51.1</v>
      </c>
      <c r="CW8" s="71">
        <v>57.4</v>
      </c>
      <c r="CX8" s="71">
        <v>54.5</v>
      </c>
      <c r="CY8" s="71">
        <v>57.5</v>
      </c>
      <c r="CZ8" s="71">
        <v>59</v>
      </c>
      <c r="DA8" s="71">
        <v>61.2</v>
      </c>
      <c r="DB8" s="71">
        <v>62.1</v>
      </c>
      <c r="DC8" s="71">
        <v>62.5</v>
      </c>
      <c r="DD8" s="71">
        <v>63.4</v>
      </c>
      <c r="DE8" s="71">
        <v>63.4</v>
      </c>
      <c r="DF8" s="71">
        <v>55</v>
      </c>
      <c r="DG8" s="71">
        <v>21</v>
      </c>
      <c r="DH8" s="71">
        <v>17.7</v>
      </c>
      <c r="DI8" s="71">
        <v>16.8</v>
      </c>
      <c r="DJ8" s="71">
        <v>16.600000000000001</v>
      </c>
      <c r="DK8" s="71">
        <v>17.100000000000001</v>
      </c>
      <c r="DL8" s="71">
        <v>19.3</v>
      </c>
      <c r="DM8" s="71">
        <v>18.899999999999999</v>
      </c>
      <c r="DN8" s="71">
        <v>19</v>
      </c>
      <c r="DO8" s="71">
        <v>18.7</v>
      </c>
      <c r="DP8" s="71">
        <v>18.3</v>
      </c>
      <c r="DQ8" s="71">
        <v>24.3</v>
      </c>
      <c r="DR8" s="70">
        <v>65.8</v>
      </c>
      <c r="DS8" s="70">
        <v>67.900000000000006</v>
      </c>
      <c r="DT8" s="70">
        <v>49.7</v>
      </c>
      <c r="DU8" s="70">
        <v>44.4</v>
      </c>
      <c r="DV8" s="70">
        <v>46.6</v>
      </c>
      <c r="DW8" s="70">
        <v>48</v>
      </c>
      <c r="DX8" s="70">
        <v>52.2</v>
      </c>
      <c r="DY8" s="70">
        <v>52.4</v>
      </c>
      <c r="DZ8" s="70">
        <v>52.5</v>
      </c>
      <c r="EA8" s="70">
        <v>53.5</v>
      </c>
      <c r="EB8" s="70">
        <v>51.6</v>
      </c>
      <c r="EC8" s="70">
        <v>82.1</v>
      </c>
      <c r="ED8" s="70">
        <v>83.8</v>
      </c>
      <c r="EE8" s="70">
        <v>79</v>
      </c>
      <c r="EF8" s="70">
        <v>81.099999999999994</v>
      </c>
      <c r="EG8" s="70">
        <v>82.6</v>
      </c>
      <c r="EH8" s="70">
        <v>63.3</v>
      </c>
      <c r="EI8" s="70">
        <v>69.599999999999994</v>
      </c>
      <c r="EJ8" s="70">
        <v>69.2</v>
      </c>
      <c r="EK8" s="70">
        <v>69.7</v>
      </c>
      <c r="EL8" s="70">
        <v>71.3</v>
      </c>
      <c r="EM8" s="70">
        <v>67.599999999999994</v>
      </c>
      <c r="EN8" s="71">
        <v>46695854</v>
      </c>
      <c r="EO8" s="71">
        <v>46905894</v>
      </c>
      <c r="EP8" s="71">
        <v>64395055</v>
      </c>
      <c r="EQ8" s="71">
        <v>52335372</v>
      </c>
      <c r="ER8" s="71">
        <v>52891211</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2019-02-20T06:05:20Z</cp:lastPrinted>
  <dcterms:created xsi:type="dcterms:W3CDTF">2018-12-07T10:42:44Z</dcterms:created>
  <dcterms:modified xsi:type="dcterms:W3CDTF">2019-02-20T06:06:55Z</dcterms:modified>
</cp:coreProperties>
</file>