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Honsv121\経営管理部c$\市町村支援課\　財政係\56 公営企業会計制度の見直し\◎経営比較分析表\H30\310111公営企業に係る経営比較分析表(平成2９年度)の分析等について\04市町村回答\12上市町\下水道\"/>
    </mc:Choice>
  </mc:AlternateContent>
  <workbookProtection workbookAlgorithmName="SHA-512" workbookHashValue="0YQQdpAmNn7Ce3mBqKehAf/TkMhRSRH0fWsESsbIV8j/yciiHKOxiJIPqThiudtt30drTq5KwYdVjWy/7OHZ+Q==" workbookSaltValue="2pojt9yNNbcnpf5cVgOfwA==" workbookSpinCount="100000" lockStructure="1"/>
  <bookViews>
    <workbookView xWindow="0" yWindow="0" windowWidth="19200" windowHeight="1137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S6" i="5"/>
  <c r="AL8" i="4" s="1"/>
  <c r="R6" i="5"/>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H86" i="4"/>
  <c r="AT10" i="4"/>
  <c r="AL10" i="4"/>
  <c r="AD10" i="4"/>
  <c r="P10" i="4"/>
  <c r="I10" i="4"/>
  <c r="B10" i="4"/>
  <c r="AT8" i="4"/>
  <c r="P8" i="4"/>
  <c r="I8" i="4"/>
  <c r="C10" i="5" l="1"/>
  <c r="D10" i="5"/>
  <c r="E10" i="5"/>
  <c r="B10" i="5"/>
</calcChain>
</file>

<file path=xl/sharedStrings.xml><?xml version="1.0" encoding="utf-8"?>
<sst xmlns="http://schemas.openxmlformats.org/spreadsheetml/2006/main" count="240" uniqueCount="124">
  <si>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</si>
  <si>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</si>
  <si>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</si>
  <si>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</si>
  <si>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</si>
  <si>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</si>
  <si>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</si>
  <si>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</si>
  <si>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</si>
  <si>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</si>
  <si>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</si>
  <si>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</si>
  <si>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</si>
  <si>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</si>
  <si>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</si>
  <si>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</si>
  <si>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</si>
  <si>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</si>
  <si>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</si>
  <si>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</si>
  <si>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</si>
  <si>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</si>
  <si>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</si>
  <si>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</si>
  <si>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</si>
  <si>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</si>
  <si>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</si>
  <si>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</si>
  <si>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</si>
  <si>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</si>
  <si>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</si>
  <si>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</si>
  <si>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</si>
  <si>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</si>
  <si>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</si>
  <si>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</si>
  <si>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</si>
  <si>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</si>
  <si>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</si>
  <si>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</si>
  <si>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</si>
  <si>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</si>
  <si>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</si>
  <si>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</si>
  <si>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</si>
  <si>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</si>
  <si>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</si>
  <si>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</si>
  <si>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</si>
  <si>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</si>
  <si>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</si>
  <si>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</si>
  <si>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</si>
  <si>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</si>
  <si>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</si>
  <si>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</si>
  <si>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</si>
  <si>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</si>
  <si>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</si>
  <si>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</si>
  <si>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</si>
  <si>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</si>
  <si>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</si>
  <si>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</si>
  <si>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</si>
  <si>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</si>
  <si>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</si>
  <si>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</si>
  <si>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</si>
  <si>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</si>
  <si>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</si>
  <si>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</si>
  <si>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</si>
  <si>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</si>
  <si>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</si>
  <si>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</si>
  <si>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</si>
  <si>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</si>
  <si>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</si>
  <si>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</si>
  <si>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</si>
  <si>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</si>
  <si>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</si>
  <si>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</si>
  <si>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</si>
  <si>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</si>
  <si>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</si>
  <si>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</si>
  <si>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</si>
  <si>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</si>
  <si>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</si>
  <si>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</si>
  <si>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</si>
  <si>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</si>
  <si>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</si>
  <si>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</si>
  <si>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</si>
  <si>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</si>
  <si>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</si>
  <si>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</si>
  <si>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</si>
  <si>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</si>
  <si>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</si>
  <si>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</si>
  <si>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</si>
  <si>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</si>
  <si>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</si>
  <si>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</si>
  <si>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富山県　上市町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</si>
  <si>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</si>
  <si>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</si>
  <si>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</si>
  <si>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</si>
  <si>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</si>
  <si>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</si>
  <si>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</si>
  <si>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</si>
  <si>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</si>
  <si>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</si>
  <si>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</si>
  <si>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</si>
  <si>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現在のところ、布設後30年を経過した管渠はないが、今後、管渠の点検等が必要となってくる為、十分に留意していく必要がある。</t>
    <rPh sb="1" eb="3">
      <t>ゲンザイ</t>
    </rPh>
    <phoneticPr fontId="15"/>
  </si>
  <si>
    <t>　本町においては、収益的収支比率はここ数年65～75％前後で推移し、赤字が続いている状況である。汚水管渠の面的整備事業が終了しているため、今後は下水道事業の経営の効率性をより高めることが必要と考えられる。
　また、平成29年度から、森尻処理区において、中新川広域行政事務組合の中新川公共下水道への管渠接続事業を進めており、当事業が完了すれば、汚水処理の一元化により、汚水処理経費の削減を計ることが期待される。</t>
    <rPh sb="107" eb="109">
      <t>ヘイセイ</t>
    </rPh>
    <rPh sb="111" eb="112">
      <t>ネン</t>
    </rPh>
    <rPh sb="112" eb="113">
      <t>ド</t>
    </rPh>
    <rPh sb="116" eb="118">
      <t>モリジリ</t>
    </rPh>
    <rPh sb="118" eb="120">
      <t>ショリ</t>
    </rPh>
    <rPh sb="120" eb="121">
      <t>ク</t>
    </rPh>
    <rPh sb="126" eb="129">
      <t>ナカニイカワ</t>
    </rPh>
    <rPh sb="129" eb="131">
      <t>コウイキ</t>
    </rPh>
    <rPh sb="131" eb="133">
      <t>ギョウセイ</t>
    </rPh>
    <rPh sb="133" eb="135">
      <t>ジム</t>
    </rPh>
    <rPh sb="135" eb="137">
      <t>クミアイ</t>
    </rPh>
    <rPh sb="138" eb="141">
      <t>ナカニイカワ</t>
    </rPh>
    <rPh sb="141" eb="143">
      <t>コウキョウ</t>
    </rPh>
    <rPh sb="143" eb="146">
      <t>ゲスイドウ</t>
    </rPh>
    <rPh sb="148" eb="149">
      <t>カン</t>
    </rPh>
    <rPh sb="149" eb="150">
      <t>キョ</t>
    </rPh>
    <rPh sb="150" eb="152">
      <t>セツゾク</t>
    </rPh>
    <rPh sb="152" eb="154">
      <t>ジギョウ</t>
    </rPh>
    <rPh sb="155" eb="156">
      <t>スス</t>
    </rPh>
    <rPh sb="161" eb="162">
      <t>トウ</t>
    </rPh>
    <rPh sb="162" eb="164">
      <t>ジギョウ</t>
    </rPh>
    <rPh sb="165" eb="167">
      <t>カンリョウ</t>
    </rPh>
    <rPh sb="171" eb="173">
      <t>オスイ</t>
    </rPh>
    <rPh sb="173" eb="175">
      <t>ショリ</t>
    </rPh>
    <rPh sb="176" eb="179">
      <t>イチゲンカ</t>
    </rPh>
    <rPh sb="183" eb="185">
      <t>オスイ</t>
    </rPh>
    <rPh sb="185" eb="187">
      <t>ショリ</t>
    </rPh>
    <rPh sb="187" eb="189">
      <t>ケイヒ</t>
    </rPh>
    <rPh sb="190" eb="192">
      <t>サクゲン</t>
    </rPh>
    <rPh sb="193" eb="194">
      <t>ハカ</t>
    </rPh>
    <rPh sb="198" eb="200">
      <t>キタイ</t>
    </rPh>
    <phoneticPr fontId="15"/>
  </si>
  <si>
    <t>①収益的収支比率は74.45％（H29）と単年度については赤字となっており、経営の健全性については一定の水準に達していない状況である。年度による数値の変動は他会計繰入金の増減によるものである。
④企業債残高対事業規模比率は、類似団体の平均値を下回った。28年度に数値が減となっているのは一般会計負担額の増によるものである。
⑤経費回収率は、100.00％となっており、使用料では回収できている。28年度に数値が増となり、100％となっているのは汚水処理費の減によるものである。 
⑥汚水処理原価は、類似団体の平均値を下回った。28年度に数値が減となっているのは汚水処理費の減によるものである。
⑦施設利用率は、ここ数年は類似団体の平均値を上回っており、施設の効率性が図られているといえる。
⑧水洗化率については、類似団体の平均値より高い水準にあり、今後も水洗化率の向上に努めていく。</t>
    <rPh sb="85" eb="87">
      <t>ゾウゲン</t>
    </rPh>
    <rPh sb="121" eb="122">
      <t>シタ</t>
    </rPh>
    <rPh sb="258" eb="259">
      <t>シタ</t>
    </rPh>
    <rPh sb="307" eb="309">
      <t>スウネン</t>
    </rPh>
    <rPh sb="319" eb="320">
      <t>ウエ</t>
    </rPh>
    <phoneticPr fontId="15"/>
  </si>
</sst>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5D3D-4329-B44B-75B54505E407}"/>
            </c:ext>
          </c:extLst>
        </c:ser>
        <c:dLbls>
          <c:showLegendKey val="0"/>
          <c:showVal val="0"/>
          <c:showCatName val="0"/>
          <c:showSerName val="0"/>
          <c:showPercent val="0"/>
          <c:showBubbleSize val="0"/>
        </c:dLbls>
        <c:gapWidth val="150"/>
        <c:axId val="186672872"/>
        <c:axId val="186764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0.05</c:v>
                </c:pt>
                <c:pt idx="1">
                  <c:v>0.04</c:v>
                </c:pt>
                <c:pt idx="2">
                  <c:v>7.0000000000000007E-2</c:v>
                </c:pt>
                <c:pt idx="3">
                  <c:v>0.09</c:v>
                </c:pt>
                <c:pt idx="4">
                  <c:v>0.09</c:v>
                </c:pt>
              </c:numCache>
            </c:numRef>
          </c:val>
          <c:smooth val="0"/>
          <c:extLst xmlns:c16r2="http://schemas.microsoft.com/office/drawing/2015/06/chart">
            <c:ext xmlns:c16="http://schemas.microsoft.com/office/drawing/2014/chart" uri="{C3380CC4-5D6E-409C-BE32-E72D297353CC}">
              <c16:uniqueId val="{00000001-5D3D-4329-B44B-75B54505E407}"/>
            </c:ext>
          </c:extLst>
        </c:ser>
        <c:dLbls>
          <c:showLegendKey val="0"/>
          <c:showVal val="0"/>
          <c:showCatName val="0"/>
          <c:showSerName val="0"/>
          <c:showPercent val="0"/>
          <c:showBubbleSize val="0"/>
        </c:dLbls>
        <c:marker val="1"/>
        <c:smooth val="0"/>
        <c:axId val="186672872"/>
        <c:axId val="186764152"/>
      </c:lineChart>
      <c:dateAx>
        <c:axId val="186672872"/>
        <c:scaling>
          <c:orientation val="minMax"/>
        </c:scaling>
        <c:delete val="1"/>
        <c:axPos val="b"/>
        <c:numFmt formatCode="ge" sourceLinked="1"/>
        <c:majorTickMark val="none"/>
        <c:minorTickMark val="none"/>
        <c:tickLblPos val="none"/>
        <c:crossAx val="186764152"/>
        <c:crosses val="autoZero"/>
        <c:auto val="1"/>
        <c:lblOffset val="100"/>
        <c:baseTimeUnit val="years"/>
      </c:dateAx>
      <c:valAx>
        <c:axId val="186764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6672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86.77</c:v>
                </c:pt>
                <c:pt idx="1">
                  <c:v>88.38</c:v>
                </c:pt>
                <c:pt idx="2">
                  <c:v>89.85</c:v>
                </c:pt>
                <c:pt idx="3">
                  <c:v>89</c:v>
                </c:pt>
                <c:pt idx="4">
                  <c:v>91.62</c:v>
                </c:pt>
              </c:numCache>
            </c:numRef>
          </c:val>
          <c:extLst xmlns:c16r2="http://schemas.microsoft.com/office/drawing/2015/06/chart">
            <c:ext xmlns:c16="http://schemas.microsoft.com/office/drawing/2014/chart" uri="{C3380CC4-5D6E-409C-BE32-E72D297353CC}">
              <c16:uniqueId val="{00000000-FD0D-4DBF-B3BE-172BD647DF57}"/>
            </c:ext>
          </c:extLst>
        </c:ser>
        <c:dLbls>
          <c:showLegendKey val="0"/>
          <c:showVal val="0"/>
          <c:showCatName val="0"/>
          <c:showSerName val="0"/>
          <c:showPercent val="0"/>
          <c:showBubbleSize val="0"/>
        </c:dLbls>
        <c:gapWidth val="150"/>
        <c:axId val="187590152"/>
        <c:axId val="187589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43.65</c:v>
                </c:pt>
                <c:pt idx="1">
                  <c:v>43.58</c:v>
                </c:pt>
                <c:pt idx="2">
                  <c:v>41.35</c:v>
                </c:pt>
                <c:pt idx="3">
                  <c:v>42.9</c:v>
                </c:pt>
                <c:pt idx="4">
                  <c:v>43.36</c:v>
                </c:pt>
              </c:numCache>
            </c:numRef>
          </c:val>
          <c:smooth val="0"/>
          <c:extLst xmlns:c16r2="http://schemas.microsoft.com/office/drawing/2015/06/chart">
            <c:ext xmlns:c16="http://schemas.microsoft.com/office/drawing/2014/chart" uri="{C3380CC4-5D6E-409C-BE32-E72D297353CC}">
              <c16:uniqueId val="{00000001-FD0D-4DBF-B3BE-172BD647DF57}"/>
            </c:ext>
          </c:extLst>
        </c:ser>
        <c:dLbls>
          <c:showLegendKey val="0"/>
          <c:showVal val="0"/>
          <c:showCatName val="0"/>
          <c:showSerName val="0"/>
          <c:showPercent val="0"/>
          <c:showBubbleSize val="0"/>
        </c:dLbls>
        <c:marker val="1"/>
        <c:smooth val="0"/>
        <c:axId val="187590152"/>
        <c:axId val="187589368"/>
      </c:lineChart>
      <c:dateAx>
        <c:axId val="187590152"/>
        <c:scaling>
          <c:orientation val="minMax"/>
        </c:scaling>
        <c:delete val="1"/>
        <c:axPos val="b"/>
        <c:numFmt formatCode="ge" sourceLinked="1"/>
        <c:majorTickMark val="none"/>
        <c:minorTickMark val="none"/>
        <c:tickLblPos val="none"/>
        <c:crossAx val="187589368"/>
        <c:crosses val="autoZero"/>
        <c:auto val="1"/>
        <c:lblOffset val="100"/>
        <c:baseTimeUnit val="years"/>
      </c:dateAx>
      <c:valAx>
        <c:axId val="187589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7590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88.4</c:v>
                </c:pt>
                <c:pt idx="1">
                  <c:v>89.39</c:v>
                </c:pt>
                <c:pt idx="2">
                  <c:v>90.01</c:v>
                </c:pt>
                <c:pt idx="3">
                  <c:v>90.43</c:v>
                </c:pt>
                <c:pt idx="4">
                  <c:v>90.82</c:v>
                </c:pt>
              </c:numCache>
            </c:numRef>
          </c:val>
          <c:extLst xmlns:c16r2="http://schemas.microsoft.com/office/drawing/2015/06/chart">
            <c:ext xmlns:c16="http://schemas.microsoft.com/office/drawing/2014/chart" uri="{C3380CC4-5D6E-409C-BE32-E72D297353CC}">
              <c16:uniqueId val="{00000000-8C24-474E-BB44-CF8316546CFB}"/>
            </c:ext>
          </c:extLst>
        </c:ser>
        <c:dLbls>
          <c:showLegendKey val="0"/>
          <c:showVal val="0"/>
          <c:showCatName val="0"/>
          <c:showSerName val="0"/>
          <c:showPercent val="0"/>
          <c:showBubbleSize val="0"/>
        </c:dLbls>
        <c:gapWidth val="150"/>
        <c:axId val="187583880"/>
        <c:axId val="187584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82.2</c:v>
                </c:pt>
                <c:pt idx="1">
                  <c:v>82.35</c:v>
                </c:pt>
                <c:pt idx="2">
                  <c:v>82.9</c:v>
                </c:pt>
                <c:pt idx="3">
                  <c:v>83.5</c:v>
                </c:pt>
                <c:pt idx="4">
                  <c:v>83.06</c:v>
                </c:pt>
              </c:numCache>
            </c:numRef>
          </c:val>
          <c:smooth val="0"/>
          <c:extLst xmlns:c16r2="http://schemas.microsoft.com/office/drawing/2015/06/chart">
            <c:ext xmlns:c16="http://schemas.microsoft.com/office/drawing/2014/chart" uri="{C3380CC4-5D6E-409C-BE32-E72D297353CC}">
              <c16:uniqueId val="{00000001-8C24-474E-BB44-CF8316546CFB}"/>
            </c:ext>
          </c:extLst>
        </c:ser>
        <c:dLbls>
          <c:showLegendKey val="0"/>
          <c:showVal val="0"/>
          <c:showCatName val="0"/>
          <c:showSerName val="0"/>
          <c:showPercent val="0"/>
          <c:showBubbleSize val="0"/>
        </c:dLbls>
        <c:marker val="1"/>
        <c:smooth val="0"/>
        <c:axId val="187583880"/>
        <c:axId val="187584664"/>
      </c:lineChart>
      <c:dateAx>
        <c:axId val="187583880"/>
        <c:scaling>
          <c:orientation val="minMax"/>
        </c:scaling>
        <c:delete val="1"/>
        <c:axPos val="b"/>
        <c:numFmt formatCode="ge" sourceLinked="1"/>
        <c:majorTickMark val="none"/>
        <c:minorTickMark val="none"/>
        <c:tickLblPos val="none"/>
        <c:crossAx val="187584664"/>
        <c:crosses val="autoZero"/>
        <c:auto val="1"/>
        <c:lblOffset val="100"/>
        <c:baseTimeUnit val="years"/>
      </c:dateAx>
      <c:valAx>
        <c:axId val="187584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7583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70.77</c:v>
                </c:pt>
                <c:pt idx="1">
                  <c:v>66.52</c:v>
                </c:pt>
                <c:pt idx="2">
                  <c:v>64.69</c:v>
                </c:pt>
                <c:pt idx="3">
                  <c:v>70.28</c:v>
                </c:pt>
                <c:pt idx="4">
                  <c:v>74.45</c:v>
                </c:pt>
              </c:numCache>
            </c:numRef>
          </c:val>
          <c:extLst xmlns:c16r2="http://schemas.microsoft.com/office/drawing/2015/06/chart">
            <c:ext xmlns:c16="http://schemas.microsoft.com/office/drawing/2014/chart" uri="{C3380CC4-5D6E-409C-BE32-E72D297353CC}">
              <c16:uniqueId val="{00000000-B56E-4B37-8C50-FA7524ABD3BD}"/>
            </c:ext>
          </c:extLst>
        </c:ser>
        <c:dLbls>
          <c:showLegendKey val="0"/>
          <c:showVal val="0"/>
          <c:showCatName val="0"/>
          <c:showSerName val="0"/>
          <c:showPercent val="0"/>
          <c:showBubbleSize val="0"/>
        </c:dLbls>
        <c:gapWidth val="150"/>
        <c:axId val="186764936"/>
        <c:axId val="186763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56E-4B37-8C50-FA7524ABD3BD}"/>
            </c:ext>
          </c:extLst>
        </c:ser>
        <c:dLbls>
          <c:showLegendKey val="0"/>
          <c:showVal val="0"/>
          <c:showCatName val="0"/>
          <c:showSerName val="0"/>
          <c:showPercent val="0"/>
          <c:showBubbleSize val="0"/>
        </c:dLbls>
        <c:marker val="1"/>
        <c:smooth val="0"/>
        <c:axId val="186764936"/>
        <c:axId val="186763368"/>
      </c:lineChart>
      <c:dateAx>
        <c:axId val="186764936"/>
        <c:scaling>
          <c:orientation val="minMax"/>
        </c:scaling>
        <c:delete val="1"/>
        <c:axPos val="b"/>
        <c:numFmt formatCode="ge" sourceLinked="1"/>
        <c:majorTickMark val="none"/>
        <c:minorTickMark val="none"/>
        <c:tickLblPos val="none"/>
        <c:crossAx val="186763368"/>
        <c:crosses val="autoZero"/>
        <c:auto val="1"/>
        <c:lblOffset val="100"/>
        <c:baseTimeUnit val="years"/>
      </c:dateAx>
      <c:valAx>
        <c:axId val="186763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6764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C93-455A-A8FF-FCDFC3D46012}"/>
            </c:ext>
          </c:extLst>
        </c:ser>
        <c:dLbls>
          <c:showLegendKey val="0"/>
          <c:showVal val="0"/>
          <c:showCatName val="0"/>
          <c:showSerName val="0"/>
          <c:showPercent val="0"/>
          <c:showBubbleSize val="0"/>
        </c:dLbls>
        <c:gapWidth val="150"/>
        <c:axId val="186766112"/>
        <c:axId val="186766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C93-455A-A8FF-FCDFC3D46012}"/>
            </c:ext>
          </c:extLst>
        </c:ser>
        <c:dLbls>
          <c:showLegendKey val="0"/>
          <c:showVal val="0"/>
          <c:showCatName val="0"/>
          <c:showSerName val="0"/>
          <c:showPercent val="0"/>
          <c:showBubbleSize val="0"/>
        </c:dLbls>
        <c:marker val="1"/>
        <c:smooth val="0"/>
        <c:axId val="186766112"/>
        <c:axId val="186766504"/>
      </c:lineChart>
      <c:dateAx>
        <c:axId val="186766112"/>
        <c:scaling>
          <c:orientation val="minMax"/>
        </c:scaling>
        <c:delete val="1"/>
        <c:axPos val="b"/>
        <c:numFmt formatCode="ge" sourceLinked="1"/>
        <c:majorTickMark val="none"/>
        <c:minorTickMark val="none"/>
        <c:tickLblPos val="none"/>
        <c:crossAx val="186766504"/>
        <c:crosses val="autoZero"/>
        <c:auto val="1"/>
        <c:lblOffset val="100"/>
        <c:baseTimeUnit val="years"/>
      </c:dateAx>
      <c:valAx>
        <c:axId val="186766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67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259-4502-AFA7-4261AE240ABB}"/>
            </c:ext>
          </c:extLst>
        </c:ser>
        <c:dLbls>
          <c:showLegendKey val="0"/>
          <c:showVal val="0"/>
          <c:showCatName val="0"/>
          <c:showSerName val="0"/>
          <c:showPercent val="0"/>
          <c:showBubbleSize val="0"/>
        </c:dLbls>
        <c:gapWidth val="150"/>
        <c:axId val="186969288"/>
        <c:axId val="186966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259-4502-AFA7-4261AE240ABB}"/>
            </c:ext>
          </c:extLst>
        </c:ser>
        <c:dLbls>
          <c:showLegendKey val="0"/>
          <c:showVal val="0"/>
          <c:showCatName val="0"/>
          <c:showSerName val="0"/>
          <c:showPercent val="0"/>
          <c:showBubbleSize val="0"/>
        </c:dLbls>
        <c:marker val="1"/>
        <c:smooth val="0"/>
        <c:axId val="186969288"/>
        <c:axId val="186966152"/>
      </c:lineChart>
      <c:dateAx>
        <c:axId val="186969288"/>
        <c:scaling>
          <c:orientation val="minMax"/>
        </c:scaling>
        <c:delete val="1"/>
        <c:axPos val="b"/>
        <c:numFmt formatCode="ge" sourceLinked="1"/>
        <c:majorTickMark val="none"/>
        <c:minorTickMark val="none"/>
        <c:tickLblPos val="none"/>
        <c:crossAx val="186966152"/>
        <c:crosses val="autoZero"/>
        <c:auto val="1"/>
        <c:lblOffset val="100"/>
        <c:baseTimeUnit val="years"/>
      </c:dateAx>
      <c:valAx>
        <c:axId val="186966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6969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799-452C-881D-416EA95F9071}"/>
            </c:ext>
          </c:extLst>
        </c:ser>
        <c:dLbls>
          <c:showLegendKey val="0"/>
          <c:showVal val="0"/>
          <c:showCatName val="0"/>
          <c:showSerName val="0"/>
          <c:showPercent val="0"/>
          <c:showBubbleSize val="0"/>
        </c:dLbls>
        <c:gapWidth val="150"/>
        <c:axId val="186967328"/>
        <c:axId val="186968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799-452C-881D-416EA95F9071}"/>
            </c:ext>
          </c:extLst>
        </c:ser>
        <c:dLbls>
          <c:showLegendKey val="0"/>
          <c:showVal val="0"/>
          <c:showCatName val="0"/>
          <c:showSerName val="0"/>
          <c:showPercent val="0"/>
          <c:showBubbleSize val="0"/>
        </c:dLbls>
        <c:marker val="1"/>
        <c:smooth val="0"/>
        <c:axId val="186967328"/>
        <c:axId val="186968504"/>
      </c:lineChart>
      <c:dateAx>
        <c:axId val="186967328"/>
        <c:scaling>
          <c:orientation val="minMax"/>
        </c:scaling>
        <c:delete val="1"/>
        <c:axPos val="b"/>
        <c:numFmt formatCode="ge" sourceLinked="1"/>
        <c:majorTickMark val="none"/>
        <c:minorTickMark val="none"/>
        <c:tickLblPos val="none"/>
        <c:crossAx val="186968504"/>
        <c:crosses val="autoZero"/>
        <c:auto val="1"/>
        <c:lblOffset val="100"/>
        <c:baseTimeUnit val="years"/>
      </c:dateAx>
      <c:valAx>
        <c:axId val="186968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6967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CFC-47AB-B4CB-4ADC1D2CF23D}"/>
            </c:ext>
          </c:extLst>
        </c:ser>
        <c:dLbls>
          <c:showLegendKey val="0"/>
          <c:showVal val="0"/>
          <c:showCatName val="0"/>
          <c:showSerName val="0"/>
          <c:showPercent val="0"/>
          <c:showBubbleSize val="0"/>
        </c:dLbls>
        <c:gapWidth val="150"/>
        <c:axId val="186972816"/>
        <c:axId val="186965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CFC-47AB-B4CB-4ADC1D2CF23D}"/>
            </c:ext>
          </c:extLst>
        </c:ser>
        <c:dLbls>
          <c:showLegendKey val="0"/>
          <c:showVal val="0"/>
          <c:showCatName val="0"/>
          <c:showSerName val="0"/>
          <c:showPercent val="0"/>
          <c:showBubbleSize val="0"/>
        </c:dLbls>
        <c:marker val="1"/>
        <c:smooth val="0"/>
        <c:axId val="186972816"/>
        <c:axId val="186965760"/>
      </c:lineChart>
      <c:dateAx>
        <c:axId val="186972816"/>
        <c:scaling>
          <c:orientation val="minMax"/>
        </c:scaling>
        <c:delete val="1"/>
        <c:axPos val="b"/>
        <c:numFmt formatCode="ge" sourceLinked="1"/>
        <c:majorTickMark val="none"/>
        <c:minorTickMark val="none"/>
        <c:tickLblPos val="none"/>
        <c:crossAx val="186965760"/>
        <c:crosses val="autoZero"/>
        <c:auto val="1"/>
        <c:lblOffset val="100"/>
        <c:baseTimeUnit val="years"/>
      </c:dateAx>
      <c:valAx>
        <c:axId val="186965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6972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1705.43</c:v>
                </c:pt>
                <c:pt idx="1">
                  <c:v>1860</c:v>
                </c:pt>
                <c:pt idx="2">
                  <c:v>1737</c:v>
                </c:pt>
                <c:pt idx="3">
                  <c:v>884.43</c:v>
                </c:pt>
                <c:pt idx="4">
                  <c:v>532.41</c:v>
                </c:pt>
              </c:numCache>
            </c:numRef>
          </c:val>
          <c:extLst xmlns:c16r2="http://schemas.microsoft.com/office/drawing/2015/06/chart">
            <c:ext xmlns:c16="http://schemas.microsoft.com/office/drawing/2014/chart" uri="{C3380CC4-5D6E-409C-BE32-E72D297353CC}">
              <c16:uniqueId val="{00000000-2819-49EB-B840-A4D862CA9E78}"/>
            </c:ext>
          </c:extLst>
        </c:ser>
        <c:dLbls>
          <c:showLegendKey val="0"/>
          <c:showVal val="0"/>
          <c:showCatName val="0"/>
          <c:showSerName val="0"/>
          <c:showPercent val="0"/>
          <c:showBubbleSize val="0"/>
        </c:dLbls>
        <c:gapWidth val="150"/>
        <c:axId val="186972032"/>
        <c:axId val="186968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1569.13</c:v>
                </c:pt>
                <c:pt idx="1">
                  <c:v>1436</c:v>
                </c:pt>
                <c:pt idx="2">
                  <c:v>1434.89</c:v>
                </c:pt>
                <c:pt idx="3">
                  <c:v>1298.9100000000001</c:v>
                </c:pt>
                <c:pt idx="4">
                  <c:v>1243.71</c:v>
                </c:pt>
              </c:numCache>
            </c:numRef>
          </c:val>
          <c:smooth val="0"/>
          <c:extLst xmlns:c16r2="http://schemas.microsoft.com/office/drawing/2015/06/chart">
            <c:ext xmlns:c16="http://schemas.microsoft.com/office/drawing/2014/chart" uri="{C3380CC4-5D6E-409C-BE32-E72D297353CC}">
              <c16:uniqueId val="{00000001-2819-49EB-B840-A4D862CA9E78}"/>
            </c:ext>
          </c:extLst>
        </c:ser>
        <c:dLbls>
          <c:showLegendKey val="0"/>
          <c:showVal val="0"/>
          <c:showCatName val="0"/>
          <c:showSerName val="0"/>
          <c:showPercent val="0"/>
          <c:showBubbleSize val="0"/>
        </c:dLbls>
        <c:marker val="1"/>
        <c:smooth val="0"/>
        <c:axId val="186972032"/>
        <c:axId val="186968896"/>
      </c:lineChart>
      <c:dateAx>
        <c:axId val="186972032"/>
        <c:scaling>
          <c:orientation val="minMax"/>
        </c:scaling>
        <c:delete val="1"/>
        <c:axPos val="b"/>
        <c:numFmt formatCode="ge" sourceLinked="1"/>
        <c:majorTickMark val="none"/>
        <c:minorTickMark val="none"/>
        <c:tickLblPos val="none"/>
        <c:crossAx val="186968896"/>
        <c:crosses val="autoZero"/>
        <c:auto val="1"/>
        <c:lblOffset val="100"/>
        <c:baseTimeUnit val="years"/>
      </c:dateAx>
      <c:valAx>
        <c:axId val="186968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6972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60.8</c:v>
                </c:pt>
                <c:pt idx="1">
                  <c:v>55.89</c:v>
                </c:pt>
                <c:pt idx="2">
                  <c:v>60.76</c:v>
                </c:pt>
                <c:pt idx="3">
                  <c:v>79.77</c:v>
                </c:pt>
                <c:pt idx="4">
                  <c:v>100</c:v>
                </c:pt>
              </c:numCache>
            </c:numRef>
          </c:val>
          <c:extLst xmlns:c16r2="http://schemas.microsoft.com/office/drawing/2015/06/chart">
            <c:ext xmlns:c16="http://schemas.microsoft.com/office/drawing/2014/chart" uri="{C3380CC4-5D6E-409C-BE32-E72D297353CC}">
              <c16:uniqueId val="{00000000-9895-493E-9B10-4DC0BE391701}"/>
            </c:ext>
          </c:extLst>
        </c:ser>
        <c:dLbls>
          <c:showLegendKey val="0"/>
          <c:showVal val="0"/>
          <c:showCatName val="0"/>
          <c:showSerName val="0"/>
          <c:showPercent val="0"/>
          <c:showBubbleSize val="0"/>
        </c:dLbls>
        <c:gapWidth val="150"/>
        <c:axId val="186968112"/>
        <c:axId val="186969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64.63</c:v>
                </c:pt>
                <c:pt idx="1">
                  <c:v>66.56</c:v>
                </c:pt>
                <c:pt idx="2">
                  <c:v>66.22</c:v>
                </c:pt>
                <c:pt idx="3">
                  <c:v>69.87</c:v>
                </c:pt>
                <c:pt idx="4">
                  <c:v>74.3</c:v>
                </c:pt>
              </c:numCache>
            </c:numRef>
          </c:val>
          <c:smooth val="0"/>
          <c:extLst xmlns:c16r2="http://schemas.microsoft.com/office/drawing/2015/06/chart">
            <c:ext xmlns:c16="http://schemas.microsoft.com/office/drawing/2014/chart" uri="{C3380CC4-5D6E-409C-BE32-E72D297353CC}">
              <c16:uniqueId val="{00000001-9895-493E-9B10-4DC0BE391701}"/>
            </c:ext>
          </c:extLst>
        </c:ser>
        <c:dLbls>
          <c:showLegendKey val="0"/>
          <c:showVal val="0"/>
          <c:showCatName val="0"/>
          <c:showSerName val="0"/>
          <c:showPercent val="0"/>
          <c:showBubbleSize val="0"/>
        </c:dLbls>
        <c:marker val="1"/>
        <c:smooth val="0"/>
        <c:axId val="186968112"/>
        <c:axId val="186969680"/>
      </c:lineChart>
      <c:dateAx>
        <c:axId val="186968112"/>
        <c:scaling>
          <c:orientation val="minMax"/>
        </c:scaling>
        <c:delete val="1"/>
        <c:axPos val="b"/>
        <c:numFmt formatCode="ge" sourceLinked="1"/>
        <c:majorTickMark val="none"/>
        <c:minorTickMark val="none"/>
        <c:tickLblPos val="none"/>
        <c:crossAx val="186969680"/>
        <c:crosses val="autoZero"/>
        <c:auto val="1"/>
        <c:lblOffset val="100"/>
        <c:baseTimeUnit val="years"/>
      </c:dateAx>
      <c:valAx>
        <c:axId val="186969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6968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270.60000000000002</c:v>
                </c:pt>
                <c:pt idx="1">
                  <c:v>301.14</c:v>
                </c:pt>
                <c:pt idx="2">
                  <c:v>278.8</c:v>
                </c:pt>
                <c:pt idx="3">
                  <c:v>212.66</c:v>
                </c:pt>
                <c:pt idx="4">
                  <c:v>169.61</c:v>
                </c:pt>
              </c:numCache>
            </c:numRef>
          </c:val>
          <c:extLst xmlns:c16r2="http://schemas.microsoft.com/office/drawing/2015/06/chart">
            <c:ext xmlns:c16="http://schemas.microsoft.com/office/drawing/2014/chart" uri="{C3380CC4-5D6E-409C-BE32-E72D297353CC}">
              <c16:uniqueId val="{00000000-592D-4640-B946-63A4ACD9C158}"/>
            </c:ext>
          </c:extLst>
        </c:ser>
        <c:dLbls>
          <c:showLegendKey val="0"/>
          <c:showVal val="0"/>
          <c:showCatName val="0"/>
          <c:showSerName val="0"/>
          <c:showPercent val="0"/>
          <c:showBubbleSize val="0"/>
        </c:dLbls>
        <c:gapWidth val="150"/>
        <c:axId val="187587408"/>
        <c:axId val="187587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245.75</c:v>
                </c:pt>
                <c:pt idx="1">
                  <c:v>244.29</c:v>
                </c:pt>
                <c:pt idx="2">
                  <c:v>246.72</c:v>
                </c:pt>
                <c:pt idx="3">
                  <c:v>234.96</c:v>
                </c:pt>
                <c:pt idx="4">
                  <c:v>221.81</c:v>
                </c:pt>
              </c:numCache>
            </c:numRef>
          </c:val>
          <c:smooth val="0"/>
          <c:extLst xmlns:c16r2="http://schemas.microsoft.com/office/drawing/2015/06/chart">
            <c:ext xmlns:c16="http://schemas.microsoft.com/office/drawing/2014/chart" uri="{C3380CC4-5D6E-409C-BE32-E72D297353CC}">
              <c16:uniqueId val="{00000001-592D-4640-B946-63A4ACD9C158}"/>
            </c:ext>
          </c:extLst>
        </c:ser>
        <c:dLbls>
          <c:showLegendKey val="0"/>
          <c:showVal val="0"/>
          <c:showCatName val="0"/>
          <c:showSerName val="0"/>
          <c:showPercent val="0"/>
          <c:showBubbleSize val="0"/>
        </c:dLbls>
        <c:marker val="1"/>
        <c:smooth val="0"/>
        <c:axId val="187587408"/>
        <c:axId val="187587800"/>
      </c:lineChart>
      <c:dateAx>
        <c:axId val="187587408"/>
        <c:scaling>
          <c:orientation val="minMax"/>
        </c:scaling>
        <c:delete val="1"/>
        <c:axPos val="b"/>
        <c:numFmt formatCode="ge" sourceLinked="1"/>
        <c:majorTickMark val="none"/>
        <c:minorTickMark val="none"/>
        <c:tickLblPos val="none"/>
        <c:crossAx val="187587800"/>
        <c:crosses val="autoZero"/>
        <c:auto val="1"/>
        <c:lblOffset val="100"/>
        <c:baseTimeUnit val="years"/>
      </c:dateAx>
      <c:valAx>
        <c:axId val="187587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7587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【1,225.44】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【215.23】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J1"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富山県　上市町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特定環境保全公共下水道</v>
      </c>
      <c r="Q8" s="71"/>
      <c r="R8" s="71"/>
      <c r="S8" s="71"/>
      <c r="T8" s="71"/>
      <c r="U8" s="71"/>
      <c r="V8" s="71"/>
      <c r="W8" s="71" t="str">
        <f>データ!L6</f>
        <v>D2</v>
      </c>
      <c r="X8" s="71"/>
      <c r="Y8" s="71"/>
      <c r="Z8" s="71"/>
      <c r="AA8" s="71"/>
      <c r="AB8" s="71"/>
      <c r="AC8" s="71"/>
      <c r="AD8" s="72" t="str">
        <f>データ!$M$6</f>
        <v>非設置</v>
      </c>
      <c r="AE8" s="72"/>
      <c r="AF8" s="72"/>
      <c r="AG8" s="72"/>
      <c r="AH8" s="72"/>
      <c r="AI8" s="72"/>
      <c r="AJ8" s="72"/>
      <c r="AK8" s="3"/>
      <c r="AL8" s="66">
        <f>データ!S6</f>
        <v>20957</v>
      </c>
      <c r="AM8" s="66"/>
      <c r="AN8" s="66"/>
      <c r="AO8" s="66"/>
      <c r="AP8" s="66"/>
      <c r="AQ8" s="66"/>
      <c r="AR8" s="66"/>
      <c r="AS8" s="66"/>
      <c r="AT8" s="65">
        <f>データ!T6</f>
        <v>236.71</v>
      </c>
      <c r="AU8" s="65"/>
      <c r="AV8" s="65"/>
      <c r="AW8" s="65"/>
      <c r="AX8" s="65"/>
      <c r="AY8" s="65"/>
      <c r="AZ8" s="65"/>
      <c r="BA8" s="65"/>
      <c r="BB8" s="65">
        <f>データ!U6</f>
        <v>88.53</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15.96</v>
      </c>
      <c r="Q10" s="65"/>
      <c r="R10" s="65"/>
      <c r="S10" s="65"/>
      <c r="T10" s="65"/>
      <c r="U10" s="65"/>
      <c r="V10" s="65"/>
      <c r="W10" s="65">
        <f>データ!Q6</f>
        <v>69.41</v>
      </c>
      <c r="X10" s="65"/>
      <c r="Y10" s="65"/>
      <c r="Z10" s="65"/>
      <c r="AA10" s="65"/>
      <c r="AB10" s="65"/>
      <c r="AC10" s="65"/>
      <c r="AD10" s="66">
        <f>データ!R6</f>
        <v>3240</v>
      </c>
      <c r="AE10" s="66"/>
      <c r="AF10" s="66"/>
      <c r="AG10" s="66"/>
      <c r="AH10" s="66"/>
      <c r="AI10" s="66"/>
      <c r="AJ10" s="66"/>
      <c r="AK10" s="2"/>
      <c r="AL10" s="66">
        <f>データ!V6</f>
        <v>3332</v>
      </c>
      <c r="AM10" s="66"/>
      <c r="AN10" s="66"/>
      <c r="AO10" s="66"/>
      <c r="AP10" s="66"/>
      <c r="AQ10" s="66"/>
      <c r="AR10" s="66"/>
      <c r="AS10" s="66"/>
      <c r="AT10" s="65">
        <f>データ!W6</f>
        <v>1.23</v>
      </c>
      <c r="AU10" s="65"/>
      <c r="AV10" s="65"/>
      <c r="AW10" s="65"/>
      <c r="AX10" s="65"/>
      <c r="AY10" s="65"/>
      <c r="AZ10" s="65"/>
      <c r="BA10" s="65"/>
      <c r="BB10" s="65">
        <f>データ!X6</f>
        <v>2708.94</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123</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121</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122</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【1,225.44】</v>
      </c>
      <c r="I86" s="25" t="str">
        <f>データ!CA6</f>
        <v>【75.58】</v>
      </c>
      <c r="J86" s="25" t="str">
        <f>データ!CL6</f>
        <v>【215.23】</v>
      </c>
      <c r="K86" s="25" t="str">
        <f>データ!CW6</f>
        <v>【42.66】</v>
      </c>
      <c r="L86" s="25" t="str">
        <f>データ!DH6</f>
        <v>【82.67】</v>
      </c>
      <c r="M86" s="25" t="s">
        <v>55</v>
      </c>
      <c r="N86" s="25" t="s">
        <v>55</v>
      </c>
      <c r="O86" s="25" t="str">
        <f>データ!EO6</f>
        <v>【0.10】</v>
      </c>
    </row>
  </sheetData>
  <sheetProtection algorithmName="SHA-512" hashValue="ChqDgWQJW2TTXjpUtKHqcoC+DBoSrPN0b+WOIVHE8D2OdpgWpZXx6xnzrx8D7sDPcGWZGBykQgYChJ3XFmnq/g==" saltValue="IqQ4UixIUWXJYwbae9xoAQ=="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topLeftCell="C1" workbookViewId="0">
      <selection activeCell="BH8" sqref="BH8"/>
    </sheetView>
  </sheetViews>
  <sheetFormatPr defaultRowHeight="13.5" x14ac:dyDescent="0.15"/>
  <cols>
    <col min="2" max="144" width="11.875" customWidth="1"/>
  </cols>
  <sheetData>
    <row r="1" spans="1:145" x14ac:dyDescent="0.15">
      <c r="A1" t="s">
        <v>56</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57</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58</v>
      </c>
      <c r="B3" s="28" t="s">
        <v>59</v>
      </c>
      <c r="C3" s="28" t="s">
        <v>60</v>
      </c>
      <c r="D3" s="28" t="s">
        <v>61</v>
      </c>
      <c r="E3" s="28" t="s">
        <v>62</v>
      </c>
      <c r="F3" s="28" t="s">
        <v>63</v>
      </c>
      <c r="G3" s="28" t="s">
        <v>64</v>
      </c>
      <c r="H3" s="76" t="s">
        <v>65</v>
      </c>
      <c r="I3" s="77"/>
      <c r="J3" s="77"/>
      <c r="K3" s="77"/>
      <c r="L3" s="77"/>
      <c r="M3" s="77"/>
      <c r="N3" s="77"/>
      <c r="O3" s="77"/>
      <c r="P3" s="77"/>
      <c r="Q3" s="77"/>
      <c r="R3" s="77"/>
      <c r="S3" s="77"/>
      <c r="T3" s="77"/>
      <c r="U3" s="77"/>
      <c r="V3" s="77"/>
      <c r="W3" s="77"/>
      <c r="X3" s="78"/>
      <c r="Y3" s="82" t="s">
        <v>66</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36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67</v>
      </c>
      <c r="B4" s="29"/>
      <c r="C4" s="29"/>
      <c r="D4" s="29"/>
      <c r="E4" s="29"/>
      <c r="F4" s="29"/>
      <c r="G4" s="29"/>
      <c r="H4" s="79"/>
      <c r="I4" s="80"/>
      <c r="J4" s="80"/>
      <c r="K4" s="80"/>
      <c r="L4" s="80"/>
      <c r="M4" s="80"/>
      <c r="N4" s="80"/>
      <c r="O4" s="80"/>
      <c r="P4" s="80"/>
      <c r="Q4" s="80"/>
      <c r="R4" s="80"/>
      <c r="S4" s="80"/>
      <c r="T4" s="80"/>
      <c r="U4" s="80"/>
      <c r="V4" s="80"/>
      <c r="W4" s="80"/>
      <c r="X4" s="81"/>
      <c r="Y4" s="75" t="s">
        <v>68</v>
      </c>
      <c r="Z4" s="75"/>
      <c r="AA4" s="75"/>
      <c r="AB4" s="75"/>
      <c r="AC4" s="75"/>
      <c r="AD4" s="75"/>
      <c r="AE4" s="75"/>
      <c r="AF4" s="75"/>
      <c r="AG4" s="75"/>
      <c r="AH4" s="75"/>
      <c r="AI4" s="75"/>
      <c r="AJ4" s="75" t="s">
        <v>69</v>
      </c>
      <c r="AK4" s="75"/>
      <c r="AL4" s="75"/>
      <c r="AM4" s="75"/>
      <c r="AN4" s="75"/>
      <c r="AO4" s="75"/>
      <c r="AP4" s="75"/>
      <c r="AQ4" s="75"/>
      <c r="AR4" s="75"/>
      <c r="AS4" s="75"/>
      <c r="AT4" s="75"/>
      <c r="AU4" s="75" t="s">
        <v>70</v>
      </c>
      <c r="AV4" s="75"/>
      <c r="AW4" s="75"/>
      <c r="AX4" s="75"/>
      <c r="AY4" s="75"/>
      <c r="AZ4" s="75"/>
      <c r="BA4" s="75"/>
      <c r="BB4" s="75"/>
      <c r="BC4" s="75"/>
      <c r="BD4" s="75"/>
      <c r="BE4" s="75"/>
      <c r="BF4" s="75" t="s">
        <v>71</v>
      </c>
      <c r="BG4" s="75"/>
      <c r="BH4" s="75"/>
      <c r="BI4" s="75"/>
      <c r="BJ4" s="75"/>
      <c r="BK4" s="75"/>
      <c r="BL4" s="75"/>
      <c r="BM4" s="75"/>
      <c r="BN4" s="75"/>
      <c r="BO4" s="75"/>
      <c r="BP4" s="75"/>
      <c r="BQ4" s="75" t="s">
        <v>72</v>
      </c>
      <c r="BR4" s="75"/>
      <c r="BS4" s="75"/>
      <c r="BT4" s="75"/>
      <c r="BU4" s="75"/>
      <c r="BV4" s="75"/>
      <c r="BW4" s="75"/>
      <c r="BX4" s="75"/>
      <c r="BY4" s="75"/>
      <c r="BZ4" s="75"/>
      <c r="CA4" s="75"/>
      <c r="CB4" s="75" t="s">
        <v>73</v>
      </c>
      <c r="CC4" s="75"/>
      <c r="CD4" s="75"/>
      <c r="CE4" s="75"/>
      <c r="CF4" s="75"/>
      <c r="CG4" s="75"/>
      <c r="CH4" s="75"/>
      <c r="CI4" s="75"/>
      <c r="CJ4" s="75"/>
      <c r="CK4" s="75"/>
      <c r="CL4" s="75"/>
      <c r="CM4" s="75" t="s">
        <v>74</v>
      </c>
      <c r="CN4" s="75"/>
      <c r="CO4" s="75"/>
      <c r="CP4" s="75"/>
      <c r="CQ4" s="75"/>
      <c r="CR4" s="75"/>
      <c r="CS4" s="75"/>
      <c r="CT4" s="75"/>
      <c r="CU4" s="75"/>
      <c r="CV4" s="75"/>
      <c r="CW4" s="75"/>
      <c r="CX4" s="75" t="s">
        <v>75</v>
      </c>
      <c r="CY4" s="75"/>
      <c r="CZ4" s="75"/>
      <c r="DA4" s="75"/>
      <c r="DB4" s="75"/>
      <c r="DC4" s="75"/>
      <c r="DD4" s="75"/>
      <c r="DE4" s="75"/>
      <c r="DF4" s="75"/>
      <c r="DG4" s="75"/>
      <c r="DH4" s="75"/>
      <c r="DI4" s="75" t="s">
        <v>76</v>
      </c>
      <c r="DJ4" s="75"/>
      <c r="DK4" s="75"/>
      <c r="DL4" s="75"/>
      <c r="DM4" s="75"/>
      <c r="DN4" s="75"/>
      <c r="DO4" s="75"/>
      <c r="DP4" s="75"/>
      <c r="DQ4" s="75"/>
      <c r="DR4" s="75"/>
      <c r="DS4" s="75"/>
      <c r="DT4" s="75" t="s">
        <v>77</v>
      </c>
      <c r="DU4" s="75"/>
      <c r="DV4" s="75"/>
      <c r="DW4" s="75"/>
      <c r="DX4" s="75"/>
      <c r="DY4" s="75"/>
      <c r="DZ4" s="75"/>
      <c r="EA4" s="75"/>
      <c r="EB4" s="75"/>
      <c r="EC4" s="75"/>
      <c r="ED4" s="75"/>
      <c r="EE4" s="75" t="s">
        <v>78</v>
      </c>
      <c r="EF4" s="75"/>
      <c r="EG4" s="75"/>
      <c r="EH4" s="75"/>
      <c r="EI4" s="75"/>
      <c r="EJ4" s="75"/>
      <c r="EK4" s="75"/>
      <c r="EL4" s="75"/>
      <c r="EM4" s="75"/>
      <c r="EN4" s="75"/>
      <c r="EO4" s="75"/>
    </row>
    <row r="5" spans="1:145" x14ac:dyDescent="0.15">
      <c r="A5" s="27" t="s">
        <v>79</v>
      </c>
      <c r="B5" s="30"/>
      <c r="C5" s="30"/>
      <c r="D5" s="30"/>
      <c r="E5" s="30"/>
      <c r="F5" s="30"/>
      <c r="G5" s="30"/>
      <c r="H5" s="31" t="s">
        <v>80</v>
      </c>
      <c r="I5" s="31" t="s">
        <v>81</v>
      </c>
      <c r="J5" s="31" t="s">
        <v>82</v>
      </c>
      <c r="K5" s="31" t="s">
        <v>83</v>
      </c>
      <c r="L5" s="31" t="s">
        <v>84</v>
      </c>
      <c r="M5" s="31" t="s">
        <v>5</v>
      </c>
      <c r="N5" s="31" t="s">
        <v>85</v>
      </c>
      <c r="O5" s="31" t="s">
        <v>86</v>
      </c>
      <c r="P5" s="31" t="s">
        <v>87</v>
      </c>
      <c r="Q5" s="31" t="s">
        <v>88</v>
      </c>
      <c r="R5" s="31" t="s">
        <v>89</v>
      </c>
      <c r="S5" s="31" t="s">
        <v>90</v>
      </c>
      <c r="T5" s="31" t="s">
        <v>91</v>
      </c>
      <c r="U5" s="31" t="s">
        <v>92</v>
      </c>
      <c r="V5" s="31" t="s">
        <v>93</v>
      </c>
      <c r="W5" s="31" t="s">
        <v>94</v>
      </c>
      <c r="X5" s="31" t="s">
        <v>95</v>
      </c>
      <c r="Y5" s="31" t="s">
        <v>96</v>
      </c>
      <c r="Z5" s="31" t="s">
        <v>97</v>
      </c>
      <c r="AA5" s="31" t="s">
        <v>98</v>
      </c>
      <c r="AB5" s="31" t="s">
        <v>99</v>
      </c>
      <c r="AC5" s="31" t="s">
        <v>100</v>
      </c>
      <c r="AD5" s="31" t="s">
        <v>101</v>
      </c>
      <c r="AE5" s="31" t="s">
        <v>102</v>
      </c>
      <c r="AF5" s="31" t="s">
        <v>103</v>
      </c>
      <c r="AG5" s="31" t="s">
        <v>104</v>
      </c>
      <c r="AH5" s="31" t="s">
        <v>105</v>
      </c>
      <c r="AI5" s="31" t="s">
        <v>43</v>
      </c>
      <c r="AJ5" s="31" t="s">
        <v>96</v>
      </c>
      <c r="AK5" s="31" t="s">
        <v>97</v>
      </c>
      <c r="AL5" s="31" t="s">
        <v>98</v>
      </c>
      <c r="AM5" s="31" t="s">
        <v>99</v>
      </c>
      <c r="AN5" s="31" t="s">
        <v>100</v>
      </c>
      <c r="AO5" s="31" t="s">
        <v>101</v>
      </c>
      <c r="AP5" s="31" t="s">
        <v>102</v>
      </c>
      <c r="AQ5" s="31" t="s">
        <v>103</v>
      </c>
      <c r="AR5" s="31" t="s">
        <v>104</v>
      </c>
      <c r="AS5" s="31" t="s">
        <v>105</v>
      </c>
      <c r="AT5" s="31" t="s">
        <v>106</v>
      </c>
      <c r="AU5" s="31" t="s">
        <v>96</v>
      </c>
      <c r="AV5" s="31" t="s">
        <v>97</v>
      </c>
      <c r="AW5" s="31" t="s">
        <v>98</v>
      </c>
      <c r="AX5" s="31" t="s">
        <v>99</v>
      </c>
      <c r="AY5" s="31" t="s">
        <v>100</v>
      </c>
      <c r="AZ5" s="31" t="s">
        <v>101</v>
      </c>
      <c r="BA5" s="31" t="s">
        <v>102</v>
      </c>
      <c r="BB5" s="31" t="s">
        <v>103</v>
      </c>
      <c r="BC5" s="31" t="s">
        <v>104</v>
      </c>
      <c r="BD5" s="31" t="s">
        <v>105</v>
      </c>
      <c r="BE5" s="31" t="s">
        <v>106</v>
      </c>
      <c r="BF5" s="31" t="s">
        <v>96</v>
      </c>
      <c r="BG5" s="31" t="s">
        <v>97</v>
      </c>
      <c r="BH5" s="31" t="s">
        <v>98</v>
      </c>
      <c r="BI5" s="31" t="s">
        <v>99</v>
      </c>
      <c r="BJ5" s="31" t="s">
        <v>100</v>
      </c>
      <c r="BK5" s="31" t="s">
        <v>101</v>
      </c>
      <c r="BL5" s="31" t="s">
        <v>102</v>
      </c>
      <c r="BM5" s="31" t="s">
        <v>103</v>
      </c>
      <c r="BN5" s="31" t="s">
        <v>104</v>
      </c>
      <c r="BO5" s="31" t="s">
        <v>105</v>
      </c>
      <c r="BP5" s="31" t="s">
        <v>106</v>
      </c>
      <c r="BQ5" s="31" t="s">
        <v>96</v>
      </c>
      <c r="BR5" s="31" t="s">
        <v>97</v>
      </c>
      <c r="BS5" s="31" t="s">
        <v>98</v>
      </c>
      <c r="BT5" s="31" t="s">
        <v>99</v>
      </c>
      <c r="BU5" s="31" t="s">
        <v>100</v>
      </c>
      <c r="BV5" s="31" t="s">
        <v>101</v>
      </c>
      <c r="BW5" s="31" t="s">
        <v>102</v>
      </c>
      <c r="BX5" s="31" t="s">
        <v>103</v>
      </c>
      <c r="BY5" s="31" t="s">
        <v>104</v>
      </c>
      <c r="BZ5" s="31" t="s">
        <v>105</v>
      </c>
      <c r="CA5" s="31" t="s">
        <v>106</v>
      </c>
      <c r="CB5" s="31" t="s">
        <v>96</v>
      </c>
      <c r="CC5" s="31" t="s">
        <v>97</v>
      </c>
      <c r="CD5" s="31" t="s">
        <v>98</v>
      </c>
      <c r="CE5" s="31" t="s">
        <v>99</v>
      </c>
      <c r="CF5" s="31" t="s">
        <v>100</v>
      </c>
      <c r="CG5" s="31" t="s">
        <v>101</v>
      </c>
      <c r="CH5" s="31" t="s">
        <v>102</v>
      </c>
      <c r="CI5" s="31" t="s">
        <v>103</v>
      </c>
      <c r="CJ5" s="31" t="s">
        <v>104</v>
      </c>
      <c r="CK5" s="31" t="s">
        <v>105</v>
      </c>
      <c r="CL5" s="31" t="s">
        <v>106</v>
      </c>
      <c r="CM5" s="31" t="s">
        <v>96</v>
      </c>
      <c r="CN5" s="31" t="s">
        <v>97</v>
      </c>
      <c r="CO5" s="31" t="s">
        <v>98</v>
      </c>
      <c r="CP5" s="31" t="s">
        <v>99</v>
      </c>
      <c r="CQ5" s="31" t="s">
        <v>100</v>
      </c>
      <c r="CR5" s="31" t="s">
        <v>101</v>
      </c>
      <c r="CS5" s="31" t="s">
        <v>102</v>
      </c>
      <c r="CT5" s="31" t="s">
        <v>103</v>
      </c>
      <c r="CU5" s="31" t="s">
        <v>104</v>
      </c>
      <c r="CV5" s="31" t="s">
        <v>105</v>
      </c>
      <c r="CW5" s="31" t="s">
        <v>106</v>
      </c>
      <c r="CX5" s="31" t="s">
        <v>96</v>
      </c>
      <c r="CY5" s="31" t="s">
        <v>97</v>
      </c>
      <c r="CZ5" s="31" t="s">
        <v>98</v>
      </c>
      <c r="DA5" s="31" t="s">
        <v>99</v>
      </c>
      <c r="DB5" s="31" t="s">
        <v>100</v>
      </c>
      <c r="DC5" s="31" t="s">
        <v>101</v>
      </c>
      <c r="DD5" s="31" t="s">
        <v>102</v>
      </c>
      <c r="DE5" s="31" t="s">
        <v>103</v>
      </c>
      <c r="DF5" s="31" t="s">
        <v>104</v>
      </c>
      <c r="DG5" s="31" t="s">
        <v>105</v>
      </c>
      <c r="DH5" s="31" t="s">
        <v>106</v>
      </c>
      <c r="DI5" s="31" t="s">
        <v>96</v>
      </c>
      <c r="DJ5" s="31" t="s">
        <v>97</v>
      </c>
      <c r="DK5" s="31" t="s">
        <v>98</v>
      </c>
      <c r="DL5" s="31" t="s">
        <v>99</v>
      </c>
      <c r="DM5" s="31" t="s">
        <v>100</v>
      </c>
      <c r="DN5" s="31" t="s">
        <v>101</v>
      </c>
      <c r="DO5" s="31" t="s">
        <v>102</v>
      </c>
      <c r="DP5" s="31" t="s">
        <v>103</v>
      </c>
      <c r="DQ5" s="31" t="s">
        <v>104</v>
      </c>
      <c r="DR5" s="31" t="s">
        <v>105</v>
      </c>
      <c r="DS5" s="31" t="s">
        <v>106</v>
      </c>
      <c r="DT5" s="31" t="s">
        <v>96</v>
      </c>
      <c r="DU5" s="31" t="s">
        <v>97</v>
      </c>
      <c r="DV5" s="31" t="s">
        <v>98</v>
      </c>
      <c r="DW5" s="31" t="s">
        <v>99</v>
      </c>
      <c r="DX5" s="31" t="s">
        <v>100</v>
      </c>
      <c r="DY5" s="31" t="s">
        <v>101</v>
      </c>
      <c r="DZ5" s="31" t="s">
        <v>102</v>
      </c>
      <c r="EA5" s="31" t="s">
        <v>103</v>
      </c>
      <c r="EB5" s="31" t="s">
        <v>104</v>
      </c>
      <c r="EC5" s="31" t="s">
        <v>105</v>
      </c>
      <c r="ED5" s="31" t="s">
        <v>106</v>
      </c>
      <c r="EE5" s="31" t="s">
        <v>96</v>
      </c>
      <c r="EF5" s="31" t="s">
        <v>97</v>
      </c>
      <c r="EG5" s="31" t="s">
        <v>98</v>
      </c>
      <c r="EH5" s="31" t="s">
        <v>99</v>
      </c>
      <c r="EI5" s="31" t="s">
        <v>100</v>
      </c>
      <c r="EJ5" s="31" t="s">
        <v>101</v>
      </c>
      <c r="EK5" s="31" t="s">
        <v>102</v>
      </c>
      <c r="EL5" s="31" t="s">
        <v>103</v>
      </c>
      <c r="EM5" s="31" t="s">
        <v>104</v>
      </c>
      <c r="EN5" s="31" t="s">
        <v>105</v>
      </c>
      <c r="EO5" s="31" t="s">
        <v>106</v>
      </c>
    </row>
    <row r="6" spans="1:145" s="35" customFormat="1" x14ac:dyDescent="0.15">
      <c r="A6" s="27" t="s">
        <v>107</v>
      </c>
      <c r="B6" s="32">
        <f>B7</f>
        <v>2017</v>
      </c>
      <c r="C6" s="32">
        <f t="shared" ref="C6:X6" si="3">C7</f>
        <v>163228</v>
      </c>
      <c r="D6" s="32">
        <f t="shared" si="3"/>
        <v>47</v>
      </c>
      <c r="E6" s="32">
        <f t="shared" si="3"/>
        <v>17</v>
      </c>
      <c r="F6" s="32">
        <f t="shared" si="3"/>
        <v>4</v>
      </c>
      <c r="G6" s="32">
        <f t="shared" si="3"/>
        <v>0</v>
      </c>
      <c r="H6" s="32" t="str">
        <f t="shared" si="3"/>
        <v>富山県　上市町</v>
      </c>
      <c r="I6" s="32" t="str">
        <f t="shared" si="3"/>
        <v>法非適用</v>
      </c>
      <c r="J6" s="32" t="str">
        <f t="shared" si="3"/>
        <v>下水道事業</v>
      </c>
      <c r="K6" s="32" t="str">
        <f t="shared" si="3"/>
        <v>特定環境保全公共下水道</v>
      </c>
      <c r="L6" s="32" t="str">
        <f t="shared" si="3"/>
        <v>D2</v>
      </c>
      <c r="M6" s="32" t="str">
        <f t="shared" si="3"/>
        <v>非設置</v>
      </c>
      <c r="N6" s="33" t="str">
        <f t="shared" si="3"/>
        <v>-</v>
      </c>
      <c r="O6" s="33" t="str">
        <f t="shared" si="3"/>
        <v>該当数値なし</v>
      </c>
      <c r="P6" s="33">
        <f t="shared" si="3"/>
        <v>15.96</v>
      </c>
      <c r="Q6" s="33">
        <f t="shared" si="3"/>
        <v>69.41</v>
      </c>
      <c r="R6" s="33">
        <f t="shared" si="3"/>
        <v>3240</v>
      </c>
      <c r="S6" s="33">
        <f t="shared" si="3"/>
        <v>20957</v>
      </c>
      <c r="T6" s="33">
        <f t="shared" si="3"/>
        <v>236.71</v>
      </c>
      <c r="U6" s="33">
        <f t="shared" si="3"/>
        <v>88.53</v>
      </c>
      <c r="V6" s="33">
        <f t="shared" si="3"/>
        <v>3332</v>
      </c>
      <c r="W6" s="33">
        <f t="shared" si="3"/>
        <v>1.23</v>
      </c>
      <c r="X6" s="33">
        <f t="shared" si="3"/>
        <v>2708.94</v>
      </c>
      <c r="Y6" s="34">
        <f>IF(Y7="",NA(),Y7)</f>
        <v>70.77</v>
      </c>
      <c r="Z6" s="34">
        <f t="shared" ref="Z6:AH6" si="4">IF(Z7="",NA(),Z7)</f>
        <v>66.52</v>
      </c>
      <c r="AA6" s="34">
        <f t="shared" si="4"/>
        <v>64.69</v>
      </c>
      <c r="AB6" s="34">
        <f t="shared" si="4"/>
        <v>70.28</v>
      </c>
      <c r="AC6" s="34">
        <f t="shared" si="4"/>
        <v>74.45</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1705.43</v>
      </c>
      <c r="BG6" s="34">
        <f t="shared" ref="BG6:BO6" si="7">IF(BG7="",NA(),BG7)</f>
        <v>1860</v>
      </c>
      <c r="BH6" s="34">
        <f t="shared" si="7"/>
        <v>1737</v>
      </c>
      <c r="BI6" s="34">
        <f t="shared" si="7"/>
        <v>884.43</v>
      </c>
      <c r="BJ6" s="34">
        <f t="shared" si="7"/>
        <v>532.41</v>
      </c>
      <c r="BK6" s="34">
        <f t="shared" si="7"/>
        <v>1569.13</v>
      </c>
      <c r="BL6" s="34">
        <f t="shared" si="7"/>
        <v>1436</v>
      </c>
      <c r="BM6" s="34">
        <f t="shared" si="7"/>
        <v>1434.89</v>
      </c>
      <c r="BN6" s="34">
        <f t="shared" si="7"/>
        <v>1298.9100000000001</v>
      </c>
      <c r="BO6" s="34">
        <f t="shared" si="7"/>
        <v>1243.71</v>
      </c>
      <c r="BP6" s="33" t="str">
        <f>IF(BP7="","",IF(BP7="-","【-】","【"&amp;SUBSTITUTE(TEXT(BP7,"#,##0.00"),"-","△")&amp;"】"))</f>
        <v>【1,225.44】</v>
      </c>
      <c r="BQ6" s="34">
        <f>IF(BQ7="",NA(),BQ7)</f>
        <v>60.8</v>
      </c>
      <c r="BR6" s="34">
        <f t="shared" ref="BR6:BZ6" si="8">IF(BR7="",NA(),BR7)</f>
        <v>55.89</v>
      </c>
      <c r="BS6" s="34">
        <f t="shared" si="8"/>
        <v>60.76</v>
      </c>
      <c r="BT6" s="34">
        <f t="shared" si="8"/>
        <v>79.77</v>
      </c>
      <c r="BU6" s="34">
        <f t="shared" si="8"/>
        <v>100</v>
      </c>
      <c r="BV6" s="34">
        <f t="shared" si="8"/>
        <v>64.63</v>
      </c>
      <c r="BW6" s="34">
        <f t="shared" si="8"/>
        <v>66.56</v>
      </c>
      <c r="BX6" s="34">
        <f t="shared" si="8"/>
        <v>66.22</v>
      </c>
      <c r="BY6" s="34">
        <f t="shared" si="8"/>
        <v>69.87</v>
      </c>
      <c r="BZ6" s="34">
        <f t="shared" si="8"/>
        <v>74.3</v>
      </c>
      <c r="CA6" s="33" t="str">
        <f>IF(CA7="","",IF(CA7="-","【-】","【"&amp;SUBSTITUTE(TEXT(CA7,"#,##0.00"),"-","△")&amp;"】"))</f>
        <v>【75.58】</v>
      </c>
      <c r="CB6" s="34">
        <f>IF(CB7="",NA(),CB7)</f>
        <v>270.60000000000002</v>
      </c>
      <c r="CC6" s="34">
        <f t="shared" ref="CC6:CK6" si="9">IF(CC7="",NA(),CC7)</f>
        <v>301.14</v>
      </c>
      <c r="CD6" s="34">
        <f t="shared" si="9"/>
        <v>278.8</v>
      </c>
      <c r="CE6" s="34">
        <f t="shared" si="9"/>
        <v>212.66</v>
      </c>
      <c r="CF6" s="34">
        <f t="shared" si="9"/>
        <v>169.61</v>
      </c>
      <c r="CG6" s="34">
        <f t="shared" si="9"/>
        <v>245.75</v>
      </c>
      <c r="CH6" s="34">
        <f t="shared" si="9"/>
        <v>244.29</v>
      </c>
      <c r="CI6" s="34">
        <f t="shared" si="9"/>
        <v>246.72</v>
      </c>
      <c r="CJ6" s="34">
        <f t="shared" si="9"/>
        <v>234.96</v>
      </c>
      <c r="CK6" s="34">
        <f t="shared" si="9"/>
        <v>221.81</v>
      </c>
      <c r="CL6" s="33" t="str">
        <f>IF(CL7="","",IF(CL7="-","【-】","【"&amp;SUBSTITUTE(TEXT(CL7,"#,##0.00"),"-","△")&amp;"】"))</f>
        <v>【215.23】</v>
      </c>
      <c r="CM6" s="34">
        <f>IF(CM7="",NA(),CM7)</f>
        <v>86.77</v>
      </c>
      <c r="CN6" s="34">
        <f t="shared" ref="CN6:CV6" si="10">IF(CN7="",NA(),CN7)</f>
        <v>88.38</v>
      </c>
      <c r="CO6" s="34">
        <f t="shared" si="10"/>
        <v>89.85</v>
      </c>
      <c r="CP6" s="34">
        <f t="shared" si="10"/>
        <v>89</v>
      </c>
      <c r="CQ6" s="34">
        <f t="shared" si="10"/>
        <v>91.62</v>
      </c>
      <c r="CR6" s="34">
        <f t="shared" si="10"/>
        <v>43.65</v>
      </c>
      <c r="CS6" s="34">
        <f t="shared" si="10"/>
        <v>43.58</v>
      </c>
      <c r="CT6" s="34">
        <f t="shared" si="10"/>
        <v>41.35</v>
      </c>
      <c r="CU6" s="34">
        <f t="shared" si="10"/>
        <v>42.9</v>
      </c>
      <c r="CV6" s="34">
        <f t="shared" si="10"/>
        <v>43.36</v>
      </c>
      <c r="CW6" s="33" t="str">
        <f>IF(CW7="","",IF(CW7="-","【-】","【"&amp;SUBSTITUTE(TEXT(CW7,"#,##0.00"),"-","△")&amp;"】"))</f>
        <v>【42.66】</v>
      </c>
      <c r="CX6" s="34">
        <f>IF(CX7="",NA(),CX7)</f>
        <v>88.4</v>
      </c>
      <c r="CY6" s="34">
        <f t="shared" ref="CY6:DG6" si="11">IF(CY7="",NA(),CY7)</f>
        <v>89.39</v>
      </c>
      <c r="CZ6" s="34">
        <f t="shared" si="11"/>
        <v>90.01</v>
      </c>
      <c r="DA6" s="34">
        <f t="shared" si="11"/>
        <v>90.43</v>
      </c>
      <c r="DB6" s="34">
        <f t="shared" si="11"/>
        <v>90.82</v>
      </c>
      <c r="DC6" s="34">
        <f t="shared" si="11"/>
        <v>82.2</v>
      </c>
      <c r="DD6" s="34">
        <f t="shared" si="11"/>
        <v>82.35</v>
      </c>
      <c r="DE6" s="34">
        <f t="shared" si="11"/>
        <v>82.9</v>
      </c>
      <c r="DF6" s="34">
        <f t="shared" si="11"/>
        <v>83.5</v>
      </c>
      <c r="DG6" s="34">
        <f t="shared" si="11"/>
        <v>83.06</v>
      </c>
      <c r="DH6" s="33" t="str">
        <f>IF(DH7="","",IF(DH7="-","【-】","【"&amp;SUBSTITUTE(TEXT(DH7,"#,##0.00"),"-","△")&amp;"】"))</f>
        <v>【82.67】</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0.05</v>
      </c>
      <c r="EK6" s="34">
        <f t="shared" si="14"/>
        <v>0.04</v>
      </c>
      <c r="EL6" s="34">
        <f t="shared" si="14"/>
        <v>7.0000000000000007E-2</v>
      </c>
      <c r="EM6" s="34">
        <f t="shared" si="14"/>
        <v>0.09</v>
      </c>
      <c r="EN6" s="34">
        <f t="shared" si="14"/>
        <v>0.09</v>
      </c>
      <c r="EO6" s="33" t="str">
        <f>IF(EO7="","",IF(EO7="-","【-】","【"&amp;SUBSTITUTE(TEXT(EO7,"#,##0.00"),"-","△")&amp;"】"))</f>
        <v>【0.10】</v>
      </c>
    </row>
    <row r="7" spans="1:145" s="35" customFormat="1" x14ac:dyDescent="0.15">
      <c r="A7" s="27"/>
      <c r="B7" s="36">
        <v>2017</v>
      </c>
      <c r="C7" s="36">
        <v>163228</v>
      </c>
      <c r="D7" s="36">
        <v>47</v>
      </c>
      <c r="E7" s="36">
        <v>17</v>
      </c>
      <c r="F7" s="36">
        <v>4</v>
      </c>
      <c r="G7" s="36">
        <v>0</v>
      </c>
      <c r="H7" s="36" t="s">
        <v>108</v>
      </c>
      <c r="I7" s="36" t="s">
        <v>109</v>
      </c>
      <c r="J7" s="36" t="s">
        <v>110</v>
      </c>
      <c r="K7" s="36" t="s">
        <v>111</v>
      </c>
      <c r="L7" s="36" t="s">
        <v>112</v>
      </c>
      <c r="M7" s="36" t="s">
        <v>113</v>
      </c>
      <c r="N7" s="37" t="s">
        <v>114</v>
      </c>
      <c r="O7" s="37" t="s">
        <v>115</v>
      </c>
      <c r="P7" s="37">
        <v>15.96</v>
      </c>
      <c r="Q7" s="37">
        <v>69.41</v>
      </c>
      <c r="R7" s="37">
        <v>3240</v>
      </c>
      <c r="S7" s="37">
        <v>20957</v>
      </c>
      <c r="T7" s="37">
        <v>236.71</v>
      </c>
      <c r="U7" s="37">
        <v>88.53</v>
      </c>
      <c r="V7" s="37">
        <v>3332</v>
      </c>
      <c r="W7" s="37">
        <v>1.23</v>
      </c>
      <c r="X7" s="37">
        <v>2708.94</v>
      </c>
      <c r="Y7" s="37">
        <v>70.77</v>
      </c>
      <c r="Z7" s="37">
        <v>66.52</v>
      </c>
      <c r="AA7" s="37">
        <v>64.69</v>
      </c>
      <c r="AB7" s="37">
        <v>70.28</v>
      </c>
      <c r="AC7" s="37">
        <v>74.45</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1705.43</v>
      </c>
      <c r="BG7" s="37">
        <v>1860</v>
      </c>
      <c r="BH7" s="37">
        <v>1737</v>
      </c>
      <c r="BI7" s="37">
        <v>884.43</v>
      </c>
      <c r="BJ7" s="37">
        <v>532.41</v>
      </c>
      <c r="BK7" s="37">
        <v>1569.13</v>
      </c>
      <c r="BL7" s="37">
        <v>1436</v>
      </c>
      <c r="BM7" s="37">
        <v>1434.89</v>
      </c>
      <c r="BN7" s="37">
        <v>1298.9100000000001</v>
      </c>
      <c r="BO7" s="37">
        <v>1243.71</v>
      </c>
      <c r="BP7" s="37">
        <v>1225.44</v>
      </c>
      <c r="BQ7" s="37">
        <v>60.8</v>
      </c>
      <c r="BR7" s="37">
        <v>55.89</v>
      </c>
      <c r="BS7" s="37">
        <v>60.76</v>
      </c>
      <c r="BT7" s="37">
        <v>79.77</v>
      </c>
      <c r="BU7" s="37">
        <v>100</v>
      </c>
      <c r="BV7" s="37">
        <v>64.63</v>
      </c>
      <c r="BW7" s="37">
        <v>66.56</v>
      </c>
      <c r="BX7" s="37">
        <v>66.22</v>
      </c>
      <c r="BY7" s="37">
        <v>69.87</v>
      </c>
      <c r="BZ7" s="37">
        <v>74.3</v>
      </c>
      <c r="CA7" s="37">
        <v>75.58</v>
      </c>
      <c r="CB7" s="37">
        <v>270.60000000000002</v>
      </c>
      <c r="CC7" s="37">
        <v>301.14</v>
      </c>
      <c r="CD7" s="37">
        <v>278.8</v>
      </c>
      <c r="CE7" s="37">
        <v>212.66</v>
      </c>
      <c r="CF7" s="37">
        <v>169.61</v>
      </c>
      <c r="CG7" s="37">
        <v>245.75</v>
      </c>
      <c r="CH7" s="37">
        <v>244.29</v>
      </c>
      <c r="CI7" s="37">
        <v>246.72</v>
      </c>
      <c r="CJ7" s="37">
        <v>234.96</v>
      </c>
      <c r="CK7" s="37">
        <v>221.81</v>
      </c>
      <c r="CL7" s="37">
        <v>215.23</v>
      </c>
      <c r="CM7" s="37">
        <v>86.77</v>
      </c>
      <c r="CN7" s="37">
        <v>88.38</v>
      </c>
      <c r="CO7" s="37">
        <v>89.85</v>
      </c>
      <c r="CP7" s="37">
        <v>89</v>
      </c>
      <c r="CQ7" s="37">
        <v>91.62</v>
      </c>
      <c r="CR7" s="37">
        <v>43.65</v>
      </c>
      <c r="CS7" s="37">
        <v>43.58</v>
      </c>
      <c r="CT7" s="37">
        <v>41.35</v>
      </c>
      <c r="CU7" s="37">
        <v>42.9</v>
      </c>
      <c r="CV7" s="37">
        <v>43.36</v>
      </c>
      <c r="CW7" s="37">
        <v>42.66</v>
      </c>
      <c r="CX7" s="37">
        <v>88.4</v>
      </c>
      <c r="CY7" s="37">
        <v>89.39</v>
      </c>
      <c r="CZ7" s="37">
        <v>90.01</v>
      </c>
      <c r="DA7" s="37">
        <v>90.43</v>
      </c>
      <c r="DB7" s="37">
        <v>90.82</v>
      </c>
      <c r="DC7" s="37">
        <v>82.2</v>
      </c>
      <c r="DD7" s="37">
        <v>82.35</v>
      </c>
      <c r="DE7" s="37">
        <v>82.9</v>
      </c>
      <c r="DF7" s="37">
        <v>83.5</v>
      </c>
      <c r="DG7" s="37">
        <v>83.06</v>
      </c>
      <c r="DH7" s="37">
        <v>82.67</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0.05</v>
      </c>
      <c r="EK7" s="37">
        <v>0.04</v>
      </c>
      <c r="EL7" s="37">
        <v>7.0000000000000007E-2</v>
      </c>
      <c r="EM7" s="37">
        <v>0.09</v>
      </c>
      <c r="EN7" s="37">
        <v>0.09</v>
      </c>
      <c r="EO7" s="37">
        <v>0.1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116</v>
      </c>
      <c r="C9" s="39" t="s">
        <v>117</v>
      </c>
      <c r="D9" s="39" t="s">
        <v>118</v>
      </c>
      <c r="E9" s="39" t="s">
        <v>119</v>
      </c>
      <c r="F9" s="39" t="s">
        <v>120</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59</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富山県</cp:lastModifiedBy>
  <cp:lastPrinted>2019-02-07T06:41:01Z</cp:lastPrinted>
  <dcterms:created xsi:type="dcterms:W3CDTF">2018-12-03T09:13:46Z</dcterms:created>
  <dcterms:modified xsi:type="dcterms:W3CDTF">2019-02-14T07:46:52Z</dcterms:modified>
  <cp:category/>
</cp:coreProperties>
</file>