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08011\Desktop\下水道\"/>
    </mc:Choice>
  </mc:AlternateContent>
  <workbookProtection workbookAlgorithmName="SHA-512" workbookHashValue="ZlXc8pdU7rE+rry2MhVwTRXnhSS/+WTp0bPL8oWXK99LvmEHYo/uRXHdPQyLgRzpxQAQwdsBYOGAzbHIykm4eg==" workbookSaltValue="DHVtwXOiUWTBa95ooMgYBA=="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<sst xmlns="http://schemas.openxmlformats.org/spreadsheetml/2006/main" count="240" uniqueCount="127">
  <si>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</si>
  <si>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</si>
  <si>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</si>
  <si>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</si>
  <si>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</si>
  <si>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</si>
  <si>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</si>
  <si>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</si>
  <si>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</si>
  <si>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</si>
  <si>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</si>
  <si>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</si>
  <si>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</si>
  <si>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</si>
  <si>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</si>
  <si>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</si>
  <si>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</si>
  <si>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</si>
  <si>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</si>
  <si>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</si>
  <si>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</si>
  <si>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</si>
  <si>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</si>
  <si>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</si>
  <si>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</si>
  <si>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</si>
  <si>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</si>
  <si>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</si>
  <si>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</si>
  <si>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</si>
  <si>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</si>
  <si>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</si>
  <si>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</si>
  <si>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</si>
  <si>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</si>
  <si>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</si>
  <si>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</si>
  <si>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</si>
  <si>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</si>
  <si>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</si>
  <si>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</si>
  <si>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</si>
  <si>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</si>
  <si>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</si>
  <si>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</si>
  <si>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</si>
  <si>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</si>
  <si>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</si>
  <si>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</si>
  <si>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</si>
  <si>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</si>
  <si>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</si>
  <si>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</si>
  <si>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</si>
  <si>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</si>
  <si>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</si>
  <si>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</si>
  <si>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</si>
  <si>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</si>
  <si>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</si>
  <si>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</si>
  <si>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</si>
  <si>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</si>
  <si>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</si>
  <si>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</si>
  <si>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</si>
  <si>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</si>
  <si>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</si>
  <si>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</si>
  <si>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</si>
  <si>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</si>
  <si>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</si>
  <si>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</si>
  <si>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</si>
  <si>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</si>
  <si>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</si>
  <si>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</si>
  <si>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</si>
  <si>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</si>
  <si>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</si>
  <si>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</si>
  <si>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</si>
  <si>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</si>
  <si>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</si>
  <si>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</si>
  <si>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</si>
  <si>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</si>
  <si>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</si>
  <si>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</si>
  <si>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</si>
  <si>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</si>
  <si>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</si>
  <si>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</si>
  <si>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</si>
  <si>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</si>
  <si>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</si>
  <si>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</si>
  <si>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</si>
  <si>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</si>
  <si>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</si>
  <si>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</si>
  <si>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</si>
  <si>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</si>
  <si>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</si>
  <si>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</si>
  <si>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</si>
  <si>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</si>
  <si>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</si>
  <si>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</si>
  <si>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</si>
  <si>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</si>
  <si>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</si>
  <si>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</si>
  <si>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</si>
  <si>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</si>
  <si>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</si>
  <si>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</si>
  <si>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</si>
  <si>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</si>
  <si>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</si>
  <si>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</si>
  <si>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</si>
  <si>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</si>
  <si>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</si>
  <si>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現在のところ、布設後30年を経過した管渠はないが、今後、管渠の点検等が必要となってくる為、十分に留意していく必要がある。</t>
    <rPh sb="1" eb="3">
      <t>ゲンザイ</t>
    </rPh>
    <phoneticPr fontId="15"/>
  </si>
  <si>
    <t xml:space="preserve">  本町においては、収益的収支比率はここ数年55～70％前後で推移し、赤字が続いている状況である。汚水管渠の面的整備事業が終了しているため、今後は近隣団体との広域連携も視野に入れながら、経営の効率性をより高めることが必要と考えられる。</t>
    <rPh sb="73" eb="75">
      <t>キンリン</t>
    </rPh>
    <rPh sb="75" eb="77">
      <t>ダンタイ</t>
    </rPh>
    <rPh sb="79" eb="81">
      <t>コウイキ</t>
    </rPh>
    <rPh sb="81" eb="83">
      <t>レンケイ</t>
    </rPh>
    <rPh sb="84" eb="86">
      <t>シヤ</t>
    </rPh>
    <rPh sb="87" eb="88">
      <t>イ</t>
    </rPh>
    <phoneticPr fontId="15"/>
  </si>
  <si>
    <t xml:space="preserve">①収益的収支比率は70.63％（H29）と単年度については赤字となっており、経営の健全性については一定の水準に達していない状況である。年度による数値の変動は他会計繰入金の増減によるものである。
④企業債残高対事業規模比率は、類似団体の平均値を下回った。28年度に数値が減となっているのは一般会計負担額の増によるものである。
⑤経費回収率は、100.00％となっており、使用料では回収できている。28年度に数値が増となり、100％となっているのは汚水処理費の減によるものである。
⑥汚水処理原価は、類似団体の平均値を下回っている。28年度に数値が減となっているのは汚水処理費の減によるものである。
⑦施設利用率は、類似団体の平均値を上回った。
⑧水洗化率については、類似団体の平均値より高い水準にあり、今後も水洗化率の向上に努めていく。
 </t>
    <rPh sb="67" eb="69">
      <t>ネンド</t>
    </rPh>
    <rPh sb="72" eb="74">
      <t>スウチ</t>
    </rPh>
    <rPh sb="75" eb="77">
      <t>ヘンドウ</t>
    </rPh>
    <rPh sb="78" eb="79">
      <t>タ</t>
    </rPh>
    <rPh sb="79" eb="81">
      <t>カイケイ</t>
    </rPh>
    <rPh sb="81" eb="83">
      <t>クリイレ</t>
    </rPh>
    <rPh sb="83" eb="84">
      <t>キン</t>
    </rPh>
    <rPh sb="85" eb="87">
      <t>ゾウゲン</t>
    </rPh>
    <rPh sb="121" eb="122">
      <t>シタ</t>
    </rPh>
    <rPh sb="128" eb="130">
      <t>ネンド</t>
    </rPh>
    <rPh sb="134" eb="135">
      <t>ゲン</t>
    </rPh>
    <rPh sb="143" eb="145">
      <t>イッパン</t>
    </rPh>
    <rPh sb="145" eb="147">
      <t>カイケイ</t>
    </rPh>
    <rPh sb="147" eb="149">
      <t>フタン</t>
    </rPh>
    <rPh sb="149" eb="150">
      <t>ガク</t>
    </rPh>
    <rPh sb="205" eb="206">
      <t>ゾウ</t>
    </rPh>
    <rPh sb="222" eb="224">
      <t>オスイ</t>
    </rPh>
    <rPh sb="224" eb="226">
      <t>ショリ</t>
    </rPh>
    <rPh sb="228" eb="229">
      <t>ゲン</t>
    </rPh>
    <rPh sb="272" eb="273">
      <t>ゲン</t>
    </rPh>
    <rPh sb="315" eb="316">
      <t>ウエ</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</si>
</sst>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30-408C-86B3-092716F3B532}"/>
            </c:ext>
          </c:extLst>
        </c:ser>
        <c:dLbls>
          <c:showLegendKey val="0"/>
          <c:showVal val="0"/>
          <c:showCatName val="0"/>
          <c:showSerName val="0"/>
          <c:showPercent val="0"/>
          <c:showBubbleSize val="0"/>
        </c:dLbls>
        <c:gapWidth val="150"/>
        <c:axId val="134850896"/>
        <c:axId val="13485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CF30-408C-86B3-092716F3B532}"/>
            </c:ext>
          </c:extLst>
        </c:ser>
        <c:dLbls>
          <c:showLegendKey val="0"/>
          <c:showVal val="0"/>
          <c:showCatName val="0"/>
          <c:showSerName val="0"/>
          <c:showPercent val="0"/>
          <c:showBubbleSize val="0"/>
        </c:dLbls>
        <c:marker val="1"/>
        <c:smooth val="0"/>
        <c:axId val="134850896"/>
        <c:axId val="134851288"/>
      </c:lineChart>
      <c:dateAx>
        <c:axId val="134850896"/>
        <c:scaling>
          <c:orientation val="minMax"/>
        </c:scaling>
        <c:delete val="1"/>
        <c:axPos val="b"/>
        <c:numFmt formatCode="ge" sourceLinked="1"/>
        <c:majorTickMark val="none"/>
        <c:minorTickMark val="none"/>
        <c:tickLblPos val="none"/>
        <c:crossAx val="134851288"/>
        <c:crosses val="autoZero"/>
        <c:auto val="1"/>
        <c:lblOffset val="100"/>
        <c:baseTimeUnit val="years"/>
      </c:dateAx>
      <c:valAx>
        <c:axId val="13485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5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55.76</c:v>
                </c:pt>
                <c:pt idx="1">
                  <c:v>56.89</c:v>
                </c:pt>
                <c:pt idx="2">
                  <c:v>55.3</c:v>
                </c:pt>
                <c:pt idx="3">
                  <c:v>55.98</c:v>
                </c:pt>
                <c:pt idx="4">
                  <c:v>55.98</c:v>
                </c:pt>
              </c:numCache>
            </c:numRef>
          </c:val>
          <c:extLst>
            <c:ext xmlns:c16="http://schemas.microsoft.com/office/drawing/2014/chart" uri="{C3380CC4-5D6E-409C-BE32-E72D297353CC}">
              <c16:uniqueId val="{00000000-E26E-478F-B351-144CA8B62BF3}"/>
            </c:ext>
          </c:extLst>
        </c:ser>
        <c:dLbls>
          <c:showLegendKey val="0"/>
          <c:showVal val="0"/>
          <c:showCatName val="0"/>
          <c:showSerName val="0"/>
          <c:showPercent val="0"/>
          <c:showBubbleSize val="0"/>
        </c:dLbls>
        <c:gapWidth val="150"/>
        <c:axId val="190198528"/>
        <c:axId val="19019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E26E-478F-B351-144CA8B62BF3}"/>
            </c:ext>
          </c:extLst>
        </c:ser>
        <c:dLbls>
          <c:showLegendKey val="0"/>
          <c:showVal val="0"/>
          <c:showCatName val="0"/>
          <c:showSerName val="0"/>
          <c:showPercent val="0"/>
          <c:showBubbleSize val="0"/>
        </c:dLbls>
        <c:marker val="1"/>
        <c:smooth val="0"/>
        <c:axId val="190198528"/>
        <c:axId val="190198920"/>
      </c:lineChart>
      <c:dateAx>
        <c:axId val="190198528"/>
        <c:scaling>
          <c:orientation val="minMax"/>
        </c:scaling>
        <c:delete val="1"/>
        <c:axPos val="b"/>
        <c:numFmt formatCode="ge" sourceLinked="1"/>
        <c:majorTickMark val="none"/>
        <c:minorTickMark val="none"/>
        <c:tickLblPos val="none"/>
        <c:crossAx val="190198920"/>
        <c:crosses val="autoZero"/>
        <c:auto val="1"/>
        <c:lblOffset val="100"/>
        <c:baseTimeUnit val="years"/>
      </c:dateAx>
      <c:valAx>
        <c:axId val="19019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92.64</c:v>
                </c:pt>
                <c:pt idx="1">
                  <c:v>93.06</c:v>
                </c:pt>
                <c:pt idx="2">
                  <c:v>93.53</c:v>
                </c:pt>
                <c:pt idx="3">
                  <c:v>93.05</c:v>
                </c:pt>
                <c:pt idx="4">
                  <c:v>94.19</c:v>
                </c:pt>
              </c:numCache>
            </c:numRef>
          </c:val>
          <c:extLst>
            <c:ext xmlns:c16="http://schemas.microsoft.com/office/drawing/2014/chart" uri="{C3380CC4-5D6E-409C-BE32-E72D297353CC}">
              <c16:uniqueId val="{00000000-51A5-4092-9821-866014689839}"/>
            </c:ext>
          </c:extLst>
        </c:ser>
        <c:dLbls>
          <c:showLegendKey val="0"/>
          <c:showVal val="0"/>
          <c:showCatName val="0"/>
          <c:showSerName val="0"/>
          <c:showPercent val="0"/>
          <c:showBubbleSize val="0"/>
        </c:dLbls>
        <c:gapWidth val="150"/>
        <c:axId val="190200096"/>
        <c:axId val="19020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51A5-4092-9821-866014689839}"/>
            </c:ext>
          </c:extLst>
        </c:ser>
        <c:dLbls>
          <c:showLegendKey val="0"/>
          <c:showVal val="0"/>
          <c:showCatName val="0"/>
          <c:showSerName val="0"/>
          <c:showPercent val="0"/>
          <c:showBubbleSize val="0"/>
        </c:dLbls>
        <c:marker val="1"/>
        <c:smooth val="0"/>
        <c:axId val="190200096"/>
        <c:axId val="190200488"/>
      </c:lineChart>
      <c:dateAx>
        <c:axId val="190200096"/>
        <c:scaling>
          <c:orientation val="minMax"/>
        </c:scaling>
        <c:delete val="1"/>
        <c:axPos val="b"/>
        <c:numFmt formatCode="ge" sourceLinked="1"/>
        <c:majorTickMark val="none"/>
        <c:minorTickMark val="none"/>
        <c:tickLblPos val="none"/>
        <c:crossAx val="190200488"/>
        <c:crosses val="autoZero"/>
        <c:auto val="1"/>
        <c:lblOffset val="100"/>
        <c:baseTimeUnit val="years"/>
      </c:dateAx>
      <c:valAx>
        <c:axId val="19020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58.62</c:v>
                </c:pt>
                <c:pt idx="1">
                  <c:v>58.79</c:v>
                </c:pt>
                <c:pt idx="2">
                  <c:v>56.81</c:v>
                </c:pt>
                <c:pt idx="3">
                  <c:v>71.12</c:v>
                </c:pt>
                <c:pt idx="4">
                  <c:v>70.63</c:v>
                </c:pt>
              </c:numCache>
            </c:numRef>
          </c:val>
          <c:extLst>
            <c:ext xmlns:c16="http://schemas.microsoft.com/office/drawing/2014/chart" uri="{C3380CC4-5D6E-409C-BE32-E72D297353CC}">
              <c16:uniqueId val="{00000000-94ED-4DD5-AC72-5EAB3270B127}"/>
            </c:ext>
          </c:extLst>
        </c:ser>
        <c:dLbls>
          <c:showLegendKey val="0"/>
          <c:showVal val="0"/>
          <c:showCatName val="0"/>
          <c:showSerName val="0"/>
          <c:showPercent val="0"/>
          <c:showBubbleSize val="0"/>
        </c:dLbls>
        <c:gapWidth val="150"/>
        <c:axId val="190010360"/>
        <c:axId val="1900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D-4DD5-AC72-5EAB3270B127}"/>
            </c:ext>
          </c:extLst>
        </c:ser>
        <c:dLbls>
          <c:showLegendKey val="0"/>
          <c:showVal val="0"/>
          <c:showCatName val="0"/>
          <c:showSerName val="0"/>
          <c:showPercent val="0"/>
          <c:showBubbleSize val="0"/>
        </c:dLbls>
        <c:marker val="1"/>
        <c:smooth val="0"/>
        <c:axId val="190010360"/>
        <c:axId val="190010752"/>
      </c:lineChart>
      <c:dateAx>
        <c:axId val="190010360"/>
        <c:scaling>
          <c:orientation val="minMax"/>
        </c:scaling>
        <c:delete val="1"/>
        <c:axPos val="b"/>
        <c:numFmt formatCode="ge" sourceLinked="1"/>
        <c:majorTickMark val="none"/>
        <c:minorTickMark val="none"/>
        <c:tickLblPos val="none"/>
        <c:crossAx val="190010752"/>
        <c:crosses val="autoZero"/>
        <c:auto val="1"/>
        <c:lblOffset val="100"/>
        <c:baseTimeUnit val="years"/>
      </c:dateAx>
      <c:valAx>
        <c:axId val="190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1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5C-4ECA-8D6A-4EE38011A43A}"/>
            </c:ext>
          </c:extLst>
        </c:ser>
        <c:dLbls>
          <c:showLegendKey val="0"/>
          <c:showVal val="0"/>
          <c:showCatName val="0"/>
          <c:showSerName val="0"/>
          <c:showPercent val="0"/>
          <c:showBubbleSize val="0"/>
        </c:dLbls>
        <c:gapWidth val="150"/>
        <c:axId val="190011928"/>
        <c:axId val="1900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C-4ECA-8D6A-4EE38011A43A}"/>
            </c:ext>
          </c:extLst>
        </c:ser>
        <c:dLbls>
          <c:showLegendKey val="0"/>
          <c:showVal val="0"/>
          <c:showCatName val="0"/>
          <c:showSerName val="0"/>
          <c:showPercent val="0"/>
          <c:showBubbleSize val="0"/>
        </c:dLbls>
        <c:marker val="1"/>
        <c:smooth val="0"/>
        <c:axId val="190011928"/>
        <c:axId val="190012320"/>
      </c:lineChart>
      <c:dateAx>
        <c:axId val="190011928"/>
        <c:scaling>
          <c:orientation val="minMax"/>
        </c:scaling>
        <c:delete val="1"/>
        <c:axPos val="b"/>
        <c:numFmt formatCode="ge" sourceLinked="1"/>
        <c:majorTickMark val="none"/>
        <c:minorTickMark val="none"/>
        <c:tickLblPos val="none"/>
        <c:crossAx val="190012320"/>
        <c:crosses val="autoZero"/>
        <c:auto val="1"/>
        <c:lblOffset val="100"/>
        <c:baseTimeUnit val="years"/>
      </c:dateAx>
      <c:valAx>
        <c:axId val="1900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1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5-4F17-8EA4-65737614A005}"/>
            </c:ext>
          </c:extLst>
        </c:ser>
        <c:dLbls>
          <c:showLegendKey val="0"/>
          <c:showVal val="0"/>
          <c:showCatName val="0"/>
          <c:showSerName val="0"/>
          <c:showPercent val="0"/>
          <c:showBubbleSize val="0"/>
        </c:dLbls>
        <c:gapWidth val="150"/>
        <c:axId val="190013496"/>
        <c:axId val="1900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5-4F17-8EA4-65737614A005}"/>
            </c:ext>
          </c:extLst>
        </c:ser>
        <c:dLbls>
          <c:showLegendKey val="0"/>
          <c:showVal val="0"/>
          <c:showCatName val="0"/>
          <c:showSerName val="0"/>
          <c:showPercent val="0"/>
          <c:showBubbleSize val="0"/>
        </c:dLbls>
        <c:marker val="1"/>
        <c:smooth val="0"/>
        <c:axId val="190013496"/>
        <c:axId val="190013888"/>
      </c:lineChart>
      <c:dateAx>
        <c:axId val="190013496"/>
        <c:scaling>
          <c:orientation val="minMax"/>
        </c:scaling>
        <c:delete val="1"/>
        <c:axPos val="b"/>
        <c:numFmt formatCode="ge" sourceLinked="1"/>
        <c:majorTickMark val="none"/>
        <c:minorTickMark val="none"/>
        <c:tickLblPos val="none"/>
        <c:crossAx val="190013888"/>
        <c:crosses val="autoZero"/>
        <c:auto val="1"/>
        <c:lblOffset val="100"/>
        <c:baseTimeUnit val="years"/>
      </c:dateAx>
      <c:valAx>
        <c:axId val="1900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1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A-4ADE-B260-12F015FE5477}"/>
            </c:ext>
          </c:extLst>
        </c:ser>
        <c:dLbls>
          <c:showLegendKey val="0"/>
          <c:showVal val="0"/>
          <c:showCatName val="0"/>
          <c:showSerName val="0"/>
          <c:showPercent val="0"/>
          <c:showBubbleSize val="0"/>
        </c:dLbls>
        <c:gapWidth val="150"/>
        <c:axId val="190102680"/>
        <c:axId val="1901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A-4ADE-B260-12F015FE5477}"/>
            </c:ext>
          </c:extLst>
        </c:ser>
        <c:dLbls>
          <c:showLegendKey val="0"/>
          <c:showVal val="0"/>
          <c:showCatName val="0"/>
          <c:showSerName val="0"/>
          <c:showPercent val="0"/>
          <c:showBubbleSize val="0"/>
        </c:dLbls>
        <c:marker val="1"/>
        <c:smooth val="0"/>
        <c:axId val="190102680"/>
        <c:axId val="190103072"/>
      </c:lineChart>
      <c:dateAx>
        <c:axId val="190102680"/>
        <c:scaling>
          <c:orientation val="minMax"/>
        </c:scaling>
        <c:delete val="1"/>
        <c:axPos val="b"/>
        <c:numFmt formatCode="ge" sourceLinked="1"/>
        <c:majorTickMark val="none"/>
        <c:minorTickMark val="none"/>
        <c:tickLblPos val="none"/>
        <c:crossAx val="190103072"/>
        <c:crosses val="autoZero"/>
        <c:auto val="1"/>
        <c:lblOffset val="100"/>
        <c:baseTimeUnit val="years"/>
      </c:dateAx>
      <c:valAx>
        <c:axId val="1901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0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E-4918-B4D5-23744BE94A32}"/>
            </c:ext>
          </c:extLst>
        </c:ser>
        <c:dLbls>
          <c:showLegendKey val="0"/>
          <c:showVal val="0"/>
          <c:showCatName val="0"/>
          <c:showSerName val="0"/>
          <c:showPercent val="0"/>
          <c:showBubbleSize val="0"/>
        </c:dLbls>
        <c:gapWidth val="150"/>
        <c:axId val="190104248"/>
        <c:axId val="1901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E-4918-B4D5-23744BE94A32}"/>
            </c:ext>
          </c:extLst>
        </c:ser>
        <c:dLbls>
          <c:showLegendKey val="0"/>
          <c:showVal val="0"/>
          <c:showCatName val="0"/>
          <c:showSerName val="0"/>
          <c:showPercent val="0"/>
          <c:showBubbleSize val="0"/>
        </c:dLbls>
        <c:marker val="1"/>
        <c:smooth val="0"/>
        <c:axId val="190104248"/>
        <c:axId val="190104640"/>
      </c:lineChart>
      <c:dateAx>
        <c:axId val="190104248"/>
        <c:scaling>
          <c:orientation val="minMax"/>
        </c:scaling>
        <c:delete val="1"/>
        <c:axPos val="b"/>
        <c:numFmt formatCode="ge" sourceLinked="1"/>
        <c:majorTickMark val="none"/>
        <c:minorTickMark val="none"/>
        <c:tickLblPos val="none"/>
        <c:crossAx val="190104640"/>
        <c:crosses val="autoZero"/>
        <c:auto val="1"/>
        <c:lblOffset val="100"/>
        <c:baseTimeUnit val="years"/>
      </c:dateAx>
      <c:valAx>
        <c:axId val="1901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0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1272.3900000000001</c:v>
                </c:pt>
                <c:pt idx="1">
                  <c:v>1323.34</c:v>
                </c:pt>
                <c:pt idx="2">
                  <c:v>1245.4100000000001</c:v>
                </c:pt>
                <c:pt idx="3">
                  <c:v>127</c:v>
                </c:pt>
                <c:pt idx="4">
                  <c:v>385.02</c:v>
                </c:pt>
              </c:numCache>
            </c:numRef>
          </c:val>
          <c:extLst>
            <c:ext xmlns:c16="http://schemas.microsoft.com/office/drawing/2014/chart" uri="{C3380CC4-5D6E-409C-BE32-E72D297353CC}">
              <c16:uniqueId val="{00000000-7C41-43C2-A193-E04F68C11836}"/>
            </c:ext>
          </c:extLst>
        </c:ser>
        <c:dLbls>
          <c:showLegendKey val="0"/>
          <c:showVal val="0"/>
          <c:showCatName val="0"/>
          <c:showSerName val="0"/>
          <c:showPercent val="0"/>
          <c:showBubbleSize val="0"/>
        </c:dLbls>
        <c:gapWidth val="150"/>
        <c:axId val="189844296"/>
        <c:axId val="18984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C41-43C2-A193-E04F68C11836}"/>
            </c:ext>
          </c:extLst>
        </c:ser>
        <c:dLbls>
          <c:showLegendKey val="0"/>
          <c:showVal val="0"/>
          <c:showCatName val="0"/>
          <c:showSerName val="0"/>
          <c:showPercent val="0"/>
          <c:showBubbleSize val="0"/>
        </c:dLbls>
        <c:marker val="1"/>
        <c:smooth val="0"/>
        <c:axId val="189844296"/>
        <c:axId val="189844688"/>
      </c:lineChart>
      <c:dateAx>
        <c:axId val="189844296"/>
        <c:scaling>
          <c:orientation val="minMax"/>
        </c:scaling>
        <c:delete val="1"/>
        <c:axPos val="b"/>
        <c:numFmt formatCode="ge" sourceLinked="1"/>
        <c:majorTickMark val="none"/>
        <c:minorTickMark val="none"/>
        <c:tickLblPos val="none"/>
        <c:crossAx val="189844688"/>
        <c:crosses val="autoZero"/>
        <c:auto val="1"/>
        <c:lblOffset val="100"/>
        <c:baseTimeUnit val="years"/>
      </c:dateAx>
      <c:valAx>
        <c:axId val="18984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4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56.86</c:v>
                </c:pt>
                <c:pt idx="1">
                  <c:v>60.66</c:v>
                </c:pt>
                <c:pt idx="2">
                  <c:v>64.22</c:v>
                </c:pt>
                <c:pt idx="3">
                  <c:v>100</c:v>
                </c:pt>
                <c:pt idx="4">
                  <c:v>100</c:v>
                </c:pt>
              </c:numCache>
            </c:numRef>
          </c:val>
          <c:extLst>
            <c:ext xmlns:c16="http://schemas.microsoft.com/office/drawing/2014/chart" uri="{C3380CC4-5D6E-409C-BE32-E72D297353CC}">
              <c16:uniqueId val="{00000000-B706-4A41-A015-4984766BACAF}"/>
            </c:ext>
          </c:extLst>
        </c:ser>
        <c:dLbls>
          <c:showLegendKey val="0"/>
          <c:showVal val="0"/>
          <c:showCatName val="0"/>
          <c:showSerName val="0"/>
          <c:showPercent val="0"/>
          <c:showBubbleSize val="0"/>
        </c:dLbls>
        <c:gapWidth val="150"/>
        <c:axId val="189845864"/>
        <c:axId val="18984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B706-4A41-A015-4984766BACAF}"/>
            </c:ext>
          </c:extLst>
        </c:ser>
        <c:dLbls>
          <c:showLegendKey val="0"/>
          <c:showVal val="0"/>
          <c:showCatName val="0"/>
          <c:showSerName val="0"/>
          <c:showPercent val="0"/>
          <c:showBubbleSize val="0"/>
        </c:dLbls>
        <c:marker val="1"/>
        <c:smooth val="0"/>
        <c:axId val="189845864"/>
        <c:axId val="189846256"/>
      </c:lineChart>
      <c:dateAx>
        <c:axId val="189845864"/>
        <c:scaling>
          <c:orientation val="minMax"/>
        </c:scaling>
        <c:delete val="1"/>
        <c:axPos val="b"/>
        <c:numFmt formatCode="ge" sourceLinked="1"/>
        <c:majorTickMark val="none"/>
        <c:minorTickMark val="none"/>
        <c:tickLblPos val="none"/>
        <c:crossAx val="189846256"/>
        <c:crosses val="autoZero"/>
        <c:auto val="1"/>
        <c:lblOffset val="100"/>
        <c:baseTimeUnit val="years"/>
      </c:dateAx>
      <c:valAx>
        <c:axId val="18984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4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286.72000000000003</c:v>
                </c:pt>
                <c:pt idx="1">
                  <c:v>275.35000000000002</c:v>
                </c:pt>
                <c:pt idx="2">
                  <c:v>262.39</c:v>
                </c:pt>
                <c:pt idx="3">
                  <c:v>167.82</c:v>
                </c:pt>
                <c:pt idx="4">
                  <c:v>167.66</c:v>
                </c:pt>
              </c:numCache>
            </c:numRef>
          </c:val>
          <c:extLst>
            <c:ext xmlns:c16="http://schemas.microsoft.com/office/drawing/2014/chart" uri="{C3380CC4-5D6E-409C-BE32-E72D297353CC}">
              <c16:uniqueId val="{00000000-A0B0-4DF8-8EFE-7AD89413F21C}"/>
            </c:ext>
          </c:extLst>
        </c:ser>
        <c:dLbls>
          <c:showLegendKey val="0"/>
          <c:showVal val="0"/>
          <c:showCatName val="0"/>
          <c:showSerName val="0"/>
          <c:showPercent val="0"/>
          <c:showBubbleSize val="0"/>
        </c:dLbls>
        <c:gapWidth val="150"/>
        <c:axId val="190102288"/>
        <c:axId val="18984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0B0-4DF8-8EFE-7AD89413F21C}"/>
            </c:ext>
          </c:extLst>
        </c:ser>
        <c:dLbls>
          <c:showLegendKey val="0"/>
          <c:showVal val="0"/>
          <c:showCatName val="0"/>
          <c:showSerName val="0"/>
          <c:showPercent val="0"/>
          <c:showBubbleSize val="0"/>
        </c:dLbls>
        <c:marker val="1"/>
        <c:smooth val="0"/>
        <c:axId val="190102288"/>
        <c:axId val="189847432"/>
      </c:lineChart>
      <c:dateAx>
        <c:axId val="190102288"/>
        <c:scaling>
          <c:orientation val="minMax"/>
        </c:scaling>
        <c:delete val="1"/>
        <c:axPos val="b"/>
        <c:numFmt formatCode="ge" sourceLinked="1"/>
        <c:majorTickMark val="none"/>
        <c:minorTickMark val="none"/>
        <c:tickLblPos val="none"/>
        <c:crossAx val="189847432"/>
        <c:crosses val="autoZero"/>
        <c:auto val="1"/>
        <c:lblOffset val="100"/>
        <c:baseTimeUnit val="years"/>
      </c:dateAx>
      <c:valAx>
        <c:axId val="18984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0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上市町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20957</v>
      </c>
      <c r="AM8" s="66"/>
      <c r="AN8" s="66"/>
      <c r="AO8" s="66"/>
      <c r="AP8" s="66"/>
      <c r="AQ8" s="66"/>
      <c r="AR8" s="66"/>
      <c r="AS8" s="66"/>
      <c r="AT8" s="65">
        <f>データ!T6</f>
        <v>236.71</v>
      </c>
      <c r="AU8" s="65"/>
      <c r="AV8" s="65"/>
      <c r="AW8" s="65"/>
      <c r="AX8" s="65"/>
      <c r="AY8" s="65"/>
      <c r="AZ8" s="65"/>
      <c r="BA8" s="65"/>
      <c r="BB8" s="65">
        <f>データ!U6</f>
        <v>88.53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11.04</v>
      </c>
      <c r="Q10" s="65"/>
      <c r="R10" s="65"/>
      <c r="S10" s="65"/>
      <c r="T10" s="65"/>
      <c r="U10" s="65"/>
      <c r="V10" s="65"/>
      <c r="W10" s="65">
        <f>データ!Q6</f>
        <v>80.02</v>
      </c>
      <c r="X10" s="65"/>
      <c r="Y10" s="65"/>
      <c r="Z10" s="65"/>
      <c r="AA10" s="65"/>
      <c r="AB10" s="65"/>
      <c r="AC10" s="65"/>
      <c r="AD10" s="66">
        <f>データ!R6</f>
        <v>3240</v>
      </c>
      <c r="AE10" s="66"/>
      <c r="AF10" s="66"/>
      <c r="AG10" s="66"/>
      <c r="AH10" s="66"/>
      <c r="AI10" s="66"/>
      <c r="AJ10" s="66"/>
      <c r="AK10" s="2"/>
      <c r="AL10" s="66">
        <f>データ!V6</f>
        <v>2305</v>
      </c>
      <c r="AM10" s="66"/>
      <c r="AN10" s="66"/>
      <c r="AO10" s="66"/>
      <c r="AP10" s="66"/>
      <c r="AQ10" s="66"/>
      <c r="AR10" s="66"/>
      <c r="AS10" s="66"/>
      <c r="AT10" s="65">
        <f>データ!W6</f>
        <v>0.92</v>
      </c>
      <c r="AU10" s="65"/>
      <c r="AV10" s="65"/>
      <c r="AW10" s="65"/>
      <c r="AX10" s="65"/>
      <c r="AY10" s="65"/>
      <c r="AZ10" s="65"/>
      <c r="BA10" s="65"/>
      <c r="BB10" s="65">
        <f>データ!X6</f>
        <v>2505.4299999999998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e0PabNp1oRGvI9zlQNxdd7OS6XqqTscZg75YV3TWV3icrkvPbd0SSHTN9pMnkXclN7Evs/ymVIN1IUod1isGNA==" saltValue="swxgMp3p4HsiHTn6MMXzW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H8" sqref="BH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163228</v>
      </c>
      <c r="D6" s="32">
        <f t="shared" si="3"/>
        <v>47</v>
      </c>
      <c r="E6" s="32">
        <f t="shared" si="3"/>
        <v>17</v>
      </c>
      <c r="F6" s="32">
        <f t="shared" si="3"/>
        <v>5</v>
      </c>
      <c r="G6" s="32">
        <f t="shared" si="3"/>
        <v>0</v>
      </c>
      <c r="H6" s="32" t="str">
        <f t="shared" si="3"/>
        <v>富山県　上市町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11.04</v>
      </c>
      <c r="Q6" s="33">
        <f t="shared" si="3"/>
        <v>80.02</v>
      </c>
      <c r="R6" s="33">
        <f t="shared" si="3"/>
        <v>3240</v>
      </c>
      <c r="S6" s="33">
        <f t="shared" si="3"/>
        <v>20957</v>
      </c>
      <c r="T6" s="33">
        <f t="shared" si="3"/>
        <v>236.71</v>
      </c>
      <c r="U6" s="33">
        <f t="shared" si="3"/>
        <v>88.53</v>
      </c>
      <c r="V6" s="33">
        <f t="shared" si="3"/>
        <v>2305</v>
      </c>
      <c r="W6" s="33">
        <f t="shared" si="3"/>
        <v>0.92</v>
      </c>
      <c r="X6" s="33">
        <f t="shared" si="3"/>
        <v>2505.4299999999998</v>
      </c>
      <c r="Y6" s="34">
        <f>IF(Y7="",NA(),Y7)</f>
        <v>58.62</v>
      </c>
      <c r="Z6" s="34">
        <f t="shared" ref="Z6:AH6" si="4">IF(Z7="",NA(),Z7)</f>
        <v>58.79</v>
      </c>
      <c r="AA6" s="34">
        <f t="shared" si="4"/>
        <v>56.81</v>
      </c>
      <c r="AB6" s="34">
        <f t="shared" si="4"/>
        <v>71.12</v>
      </c>
      <c r="AC6" s="34">
        <f t="shared" si="4"/>
        <v>70.63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1272.3900000000001</v>
      </c>
      <c r="BG6" s="34">
        <f t="shared" ref="BG6:BO6" si="7">IF(BG7="",NA(),BG7)</f>
        <v>1323.34</v>
      </c>
      <c r="BH6" s="34">
        <f t="shared" si="7"/>
        <v>1245.4100000000001</v>
      </c>
      <c r="BI6" s="34">
        <f t="shared" si="7"/>
        <v>127</v>
      </c>
      <c r="BJ6" s="34">
        <f t="shared" si="7"/>
        <v>385.02</v>
      </c>
      <c r="BK6" s="34">
        <f t="shared" si="7"/>
        <v>1126.77</v>
      </c>
      <c r="BL6" s="34">
        <f t="shared" si="7"/>
        <v>1044.8</v>
      </c>
      <c r="BM6" s="34">
        <f t="shared" si="7"/>
        <v>1081.8</v>
      </c>
      <c r="BN6" s="34">
        <f t="shared" si="7"/>
        <v>974.93</v>
      </c>
      <c r="BO6" s="34">
        <f t="shared" si="7"/>
        <v>855.8</v>
      </c>
      <c r="BP6" s="33" t="str">
        <f>IF(BP7="","",IF(BP7="-","【-】","【"&amp;SUBSTITUTE(TEXT(BP7,"#,##0.00"),"-","△")&amp;"】"))</f>
        <v>【814.89】</v>
      </c>
      <c r="BQ6" s="34">
        <f>IF(BQ7="",NA(),BQ7)</f>
        <v>56.86</v>
      </c>
      <c r="BR6" s="34">
        <f t="shared" ref="BR6:BZ6" si="8">IF(BR7="",NA(),BR7)</f>
        <v>60.66</v>
      </c>
      <c r="BS6" s="34">
        <f t="shared" si="8"/>
        <v>64.22</v>
      </c>
      <c r="BT6" s="34">
        <f t="shared" si="8"/>
        <v>100</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286.72000000000003</v>
      </c>
      <c r="CC6" s="34">
        <f t="shared" ref="CC6:CK6" si="9">IF(CC7="",NA(),CC7)</f>
        <v>275.35000000000002</v>
      </c>
      <c r="CD6" s="34">
        <f t="shared" si="9"/>
        <v>262.39</v>
      </c>
      <c r="CE6" s="34">
        <f t="shared" si="9"/>
        <v>167.82</v>
      </c>
      <c r="CF6" s="34">
        <f t="shared" si="9"/>
        <v>167.66</v>
      </c>
      <c r="CG6" s="34">
        <f t="shared" si="9"/>
        <v>293.27</v>
      </c>
      <c r="CH6" s="34">
        <f t="shared" si="9"/>
        <v>300.52</v>
      </c>
      <c r="CI6" s="34">
        <f t="shared" si="9"/>
        <v>296.14</v>
      </c>
      <c r="CJ6" s="34">
        <f t="shared" si="9"/>
        <v>283.17</v>
      </c>
      <c r="CK6" s="34">
        <f t="shared" si="9"/>
        <v>263.76</v>
      </c>
      <c r="CL6" s="33" t="str">
        <f>IF(CL7="","",IF(CL7="-","【-】","【"&amp;SUBSTITUTE(TEXT(CL7,"#,##0.00"),"-","△")&amp;"】"))</f>
        <v>【255.52】</v>
      </c>
      <c r="CM6" s="34">
        <f>IF(CM7="",NA(),CM7)</f>
        <v>55.76</v>
      </c>
      <c r="CN6" s="34">
        <f t="shared" ref="CN6:CV6" si="10">IF(CN7="",NA(),CN7)</f>
        <v>56.89</v>
      </c>
      <c r="CO6" s="34">
        <f t="shared" si="10"/>
        <v>55.3</v>
      </c>
      <c r="CP6" s="34">
        <f t="shared" si="10"/>
        <v>55.98</v>
      </c>
      <c r="CQ6" s="34">
        <f t="shared" si="10"/>
        <v>55.98</v>
      </c>
      <c r="CR6" s="34">
        <f t="shared" si="10"/>
        <v>53.78</v>
      </c>
      <c r="CS6" s="34">
        <f t="shared" si="10"/>
        <v>53.24</v>
      </c>
      <c r="CT6" s="34">
        <f t="shared" si="10"/>
        <v>52.31</v>
      </c>
      <c r="CU6" s="34">
        <f t="shared" si="10"/>
        <v>60.65</v>
      </c>
      <c r="CV6" s="34">
        <f t="shared" si="10"/>
        <v>51.75</v>
      </c>
      <c r="CW6" s="33" t="str">
        <f>IF(CW7="","",IF(CW7="-","【-】","【"&amp;SUBSTITUTE(TEXT(CW7,"#,##0.00"),"-","△")&amp;"】"))</f>
        <v>【52.49】</v>
      </c>
      <c r="CX6" s="34">
        <f>IF(CX7="",NA(),CX7)</f>
        <v>92.64</v>
      </c>
      <c r="CY6" s="34">
        <f t="shared" ref="CY6:DG6" si="11">IF(CY7="",NA(),CY7)</f>
        <v>93.06</v>
      </c>
      <c r="CZ6" s="34">
        <f t="shared" si="11"/>
        <v>93.53</v>
      </c>
      <c r="DA6" s="34">
        <f t="shared" si="11"/>
        <v>93.05</v>
      </c>
      <c r="DB6" s="34">
        <f t="shared" si="11"/>
        <v>94.19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163228</v>
      </c>
      <c r="D7" s="36">
        <v>47</v>
      </c>
      <c r="E7" s="36">
        <v>17</v>
      </c>
      <c r="F7" s="36">
        <v>5</v>
      </c>
      <c r="G7" s="36">
        <v>0</v>
      </c>
      <c r="H7" s="36" t="s">
        <v>111</v>
      </c>
      <c r="I7" s="36" t="s">
        <v>112</v>
      </c>
      <c r="J7" s="36" t="s">
        <v>113</v>
      </c>
      <c r="K7" s="36" t="s">
        <v>114</v>
      </c>
      <c r="L7" s="36" t="s">
        <v>115</v>
      </c>
      <c r="M7" s="36" t="s">
        <v>116</v>
      </c>
      <c r="N7" s="37" t="s">
        <v>117</v>
      </c>
      <c r="O7" s="37" t="s">
        <v>118</v>
      </c>
      <c r="P7" s="37">
        <v>11.04</v>
      </c>
      <c r="Q7" s="37">
        <v>80.02</v>
      </c>
      <c r="R7" s="37">
        <v>3240</v>
      </c>
      <c r="S7" s="37">
        <v>20957</v>
      </c>
      <c r="T7" s="37">
        <v>236.71</v>
      </c>
      <c r="U7" s="37">
        <v>88.53</v>
      </c>
      <c r="V7" s="37">
        <v>2305</v>
      </c>
      <c r="W7" s="37">
        <v>0.92</v>
      </c>
      <c r="X7" s="37">
        <v>2505.4299999999998</v>
      </c>
      <c r="Y7" s="37">
        <v>58.62</v>
      </c>
      <c r="Z7" s="37">
        <v>58.79</v>
      </c>
      <c r="AA7" s="37">
        <v>56.81</v>
      </c>
      <c r="AB7" s="37">
        <v>71.12</v>
      </c>
      <c r="AC7" s="37">
        <v>70.63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1272.3900000000001</v>
      </c>
      <c r="BG7" s="37">
        <v>1323.34</v>
      </c>
      <c r="BH7" s="37">
        <v>1245.4100000000001</v>
      </c>
      <c r="BI7" s="37">
        <v>127</v>
      </c>
      <c r="BJ7" s="37">
        <v>385.02</v>
      </c>
      <c r="BK7" s="37">
        <v>1126.77</v>
      </c>
      <c r="BL7" s="37">
        <v>1044.8</v>
      </c>
      <c r="BM7" s="37">
        <v>1081.8</v>
      </c>
      <c r="BN7" s="37">
        <v>974.93</v>
      </c>
      <c r="BO7" s="37">
        <v>855.8</v>
      </c>
      <c r="BP7" s="37">
        <v>814.89</v>
      </c>
      <c r="BQ7" s="37">
        <v>56.86</v>
      </c>
      <c r="BR7" s="37">
        <v>60.66</v>
      </c>
      <c r="BS7" s="37">
        <v>64.22</v>
      </c>
      <c r="BT7" s="37">
        <v>100</v>
      </c>
      <c r="BU7" s="37">
        <v>100</v>
      </c>
      <c r="BV7" s="37">
        <v>50.9</v>
      </c>
      <c r="BW7" s="37">
        <v>50.82</v>
      </c>
      <c r="BX7" s="37">
        <v>52.19</v>
      </c>
      <c r="BY7" s="37">
        <v>55.32</v>
      </c>
      <c r="BZ7" s="37">
        <v>59.8</v>
      </c>
      <c r="CA7" s="37">
        <v>60.64</v>
      </c>
      <c r="CB7" s="37">
        <v>286.72000000000003</v>
      </c>
      <c r="CC7" s="37">
        <v>275.35000000000002</v>
      </c>
      <c r="CD7" s="37">
        <v>262.39</v>
      </c>
      <c r="CE7" s="37">
        <v>167.82</v>
      </c>
      <c r="CF7" s="37">
        <v>167.66</v>
      </c>
      <c r="CG7" s="37">
        <v>293.27</v>
      </c>
      <c r="CH7" s="37">
        <v>300.52</v>
      </c>
      <c r="CI7" s="37">
        <v>296.14</v>
      </c>
      <c r="CJ7" s="37">
        <v>283.17</v>
      </c>
      <c r="CK7" s="37">
        <v>263.76</v>
      </c>
      <c r="CL7" s="37">
        <v>255.52</v>
      </c>
      <c r="CM7" s="37">
        <v>55.76</v>
      </c>
      <c r="CN7" s="37">
        <v>56.89</v>
      </c>
      <c r="CO7" s="37">
        <v>55.3</v>
      </c>
      <c r="CP7" s="37">
        <v>55.98</v>
      </c>
      <c r="CQ7" s="37">
        <v>55.98</v>
      </c>
      <c r="CR7" s="37">
        <v>53.78</v>
      </c>
      <c r="CS7" s="37">
        <v>53.24</v>
      </c>
      <c r="CT7" s="37">
        <v>52.31</v>
      </c>
      <c r="CU7" s="37">
        <v>60.65</v>
      </c>
      <c r="CV7" s="37">
        <v>51.75</v>
      </c>
      <c r="CW7" s="37">
        <v>52.49</v>
      </c>
      <c r="CX7" s="37">
        <v>92.64</v>
      </c>
      <c r="CY7" s="37">
        <v>93.06</v>
      </c>
      <c r="CZ7" s="37">
        <v>93.53</v>
      </c>
      <c r="DA7" s="37">
        <v>93.05</v>
      </c>
      <c r="DB7" s="37">
        <v>94.19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 011</cp:lastModifiedBy>
  <cp:lastPrinted>2019-02-07T08:50:42Z</cp:lastPrinted>
  <dcterms:created xsi:type="dcterms:W3CDTF">2018-12-03T09:23:44Z</dcterms:created>
  <dcterms:modified xsi:type="dcterms:W3CDTF">2019-02-07T08:50:47Z</dcterms:modified>
  <cp:category/>
</cp:coreProperties>
</file>