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oQiVa7QIeBW7J+/npvGaSuDWwV5IBLR8czT4OtDVQO7iNZCP9eCWGC99Y5YA6TB69E/kTg/9WjHPoVQjSFec7w==" workbookSaltValue="b9utq3+wuZedR1N++3jW0w=="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<sst xmlns="http://schemas.openxmlformats.org/spreadsheetml/2006/main" count="240" uniqueCount="127">
  <si>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</si>
  <si>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</si>
  <si>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</si>
  <si>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</si>
  <si>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</si>
  <si>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</si>
  <si>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</si>
  <si>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</si>
  <si>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</si>
  <si>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</si>
  <si>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</si>
  <si>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</si>
  <si>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</si>
  <si>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</si>
  <si>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</si>
  <si>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</si>
  <si>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</si>
  <si>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</si>
  <si>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</si>
  <si>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</si>
  <si>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</si>
  <si>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</si>
  <si>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</si>
  <si>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</si>
  <si>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</si>
  <si>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</si>
  <si>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</si>
  <si>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</si>
  <si>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</si>
  <si>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</si>
  <si>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</si>
  <si>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</si>
  <si>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</si>
  <si>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</si>
  <si>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</si>
  <si>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</si>
  <si>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</si>
  <si>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</si>
  <si>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</si>
  <si>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</si>
  <si>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</si>
  <si>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</si>
  <si>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</si>
  <si>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</si>
  <si>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</si>
  <si>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</si>
  <si>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</si>
  <si>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</si>
  <si>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</si>
  <si>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</si>
  <si>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</si>
  <si>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</si>
  <si>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</si>
  <si>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</si>
  <si>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</si>
  <si>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</si>
  <si>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</si>
  <si>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</si>
  <si>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</si>
  <si>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</si>
  <si>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</si>
  <si>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</si>
  <si>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</si>
  <si>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</si>
  <si>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</si>
  <si>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</si>
  <si>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</si>
  <si>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</si>
  <si>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</si>
  <si>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</si>
  <si>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</si>
  <si>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</si>
  <si>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</si>
  <si>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</si>
  <si>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</si>
  <si>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</si>
  <si>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</si>
  <si>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</si>
  <si>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</si>
  <si>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</si>
  <si>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</si>
  <si>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</si>
  <si>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</si>
  <si>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</si>
  <si>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</si>
  <si>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</si>
  <si>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</si>
  <si>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</si>
  <si>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</si>
  <si>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</si>
  <si>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</si>
  <si>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</si>
  <si>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</si>
  <si>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</si>
  <si>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</si>
  <si>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</si>
  <si>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</si>
  <si>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</si>
  <si>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</si>
  <si>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</si>
  <si>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</si>
  <si>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</si>
  <si>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</si>
  <si>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</si>
  <si>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</si>
  <si>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</si>
  <si>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</si>
  <si>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</si>
  <si>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</si>
  <si>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</si>
  <si>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</si>
  <si>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立山町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</si>
  <si>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</si>
  <si>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</si>
  <si>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</si>
  <si>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</si>
  <si>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</si>
  <si>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</si>
  <si>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</si>
  <si>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</si>
  <si>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</si>
  <si>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</si>
  <si>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</si>
  <si>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</si>
  <si>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①収益的収支比率について、近年減少傾向である。これは地方債償還金の増加によることと、増加傾向であった料金収入も平成29年度に前年度を下回ったことによることが影響していると考えられる。
④企業債残高対事業規模比率について、他類似自治体と比較すると非常に高い数値であるが、事業整備が完了しているため、地方債償還により今後は減少していき類似自治体に近づくと考えられる。
⑤経費回収率及び⑥汚水処理原価について、平成28年度に地方債償還金の公費負担分の見直しを行ったことにより、数値が大きく変化している。その値は他類似自治体と近いものになったが、経費回収率が100%を大きく下回っており、税率引き上げに伴う料金の見直しに加え、各処理区の対費用効果を考慮した統廃合の検討が必要と考えられる。
⑦施設利用率について、近年ほぼ変化はないが今後は人口減少により施設能力の過剰が想定されるため、今後の運営方法について検討が必要である。
⑧水洗化率について、整備が完了していることと人口減少傾向にあることにより大きな増加は見込めないが、推進活動を続けていることもあり微増加傾向である。</t>
    <phoneticPr fontId="4"/>
  </si>
  <si>
    <t>　立山町農業集落排水事業は、平成７年度整備開始であるため、現況で標準対応年数を超過している管路はないが、処理施設内の機器等については毎年度修繕や更新工事を行っている。
　近年の人口減少傾向により、処理区域の汚泥処理量も減少しているため、現在は施設管理について見直しをかけている。</t>
    <phoneticPr fontId="4"/>
  </si>
  <si>
    <t>　水洗化率が増加している中、昨年度は料金収入が前年度を下回り、現状での経営は今後さらに厳しくなると思われる。平成31年度の税率引き上げに併せた料金設定の見直しを行う。また今後の各施設や管路への流入量を想定した上で管理方法を見直し、統廃合の検討も行っ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</si>
</sst>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EAC-4E07-8883-ED5D414577A0}"/>
            </c:ext>
          </c:extLst>
        </c:ser>
        <c:dLbls>
          <c:showLegendKey val="0"/>
          <c:showVal val="0"/>
          <c:showCatName val="0"/>
          <c:showSerName val="0"/>
          <c:showPercent val="0"/>
          <c:showBubbleSize val="0"/>
        </c:dLbls>
        <c:gapWidth val="150"/>
        <c:axId val="42029056"/>
        <c:axId val="42030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4EAC-4E07-8883-ED5D414577A0}"/>
            </c:ext>
          </c:extLst>
        </c:ser>
        <c:dLbls>
          <c:showLegendKey val="0"/>
          <c:showVal val="0"/>
          <c:showCatName val="0"/>
          <c:showSerName val="0"/>
          <c:showPercent val="0"/>
          <c:showBubbleSize val="0"/>
        </c:dLbls>
        <c:marker val="1"/>
        <c:smooth val="0"/>
        <c:axId val="42029056"/>
        <c:axId val="42030976"/>
      </c:lineChart>
      <c:dateAx>
        <c:axId val="42029056"/>
        <c:scaling>
          <c:orientation val="minMax"/>
        </c:scaling>
        <c:delete val="1"/>
        <c:axPos val="b"/>
        <c:numFmt formatCode="ge" sourceLinked="1"/>
        <c:majorTickMark val="none"/>
        <c:minorTickMark val="none"/>
        <c:tickLblPos val="none"/>
        <c:crossAx val="42030976"/>
        <c:crosses val="autoZero"/>
        <c:auto val="1"/>
        <c:lblOffset val="100"/>
        <c:baseTimeUnit val="years"/>
      </c:dateAx>
      <c:valAx>
        <c:axId val="4203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2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50.19</c:v>
                </c:pt>
                <c:pt idx="1">
                  <c:v>50.19</c:v>
                </c:pt>
                <c:pt idx="2">
                  <c:v>48.12</c:v>
                </c:pt>
                <c:pt idx="3">
                  <c:v>48.12</c:v>
                </c:pt>
                <c:pt idx="4">
                  <c:v>49.15</c:v>
                </c:pt>
              </c:numCache>
            </c:numRef>
          </c:val>
          <c:extLst xmlns:c16r2="http://schemas.microsoft.com/office/drawing/2015/06/chart">
            <c:ext xmlns:c16="http://schemas.microsoft.com/office/drawing/2014/chart" uri="{C3380CC4-5D6E-409C-BE32-E72D297353CC}">
              <c16:uniqueId val="{00000000-5BAF-49E0-B8B5-73CE7E780AF0}"/>
            </c:ext>
          </c:extLst>
        </c:ser>
        <c:dLbls>
          <c:showLegendKey val="0"/>
          <c:showVal val="0"/>
          <c:showCatName val="0"/>
          <c:showSerName val="0"/>
          <c:showPercent val="0"/>
          <c:showBubbleSize val="0"/>
        </c:dLbls>
        <c:gapWidth val="150"/>
        <c:axId val="79843328"/>
        <c:axId val="79845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5BAF-49E0-B8B5-73CE7E780AF0}"/>
            </c:ext>
          </c:extLst>
        </c:ser>
        <c:dLbls>
          <c:showLegendKey val="0"/>
          <c:showVal val="0"/>
          <c:showCatName val="0"/>
          <c:showSerName val="0"/>
          <c:showPercent val="0"/>
          <c:showBubbleSize val="0"/>
        </c:dLbls>
        <c:marker val="1"/>
        <c:smooth val="0"/>
        <c:axId val="79843328"/>
        <c:axId val="79845248"/>
      </c:lineChart>
      <c:dateAx>
        <c:axId val="79843328"/>
        <c:scaling>
          <c:orientation val="minMax"/>
        </c:scaling>
        <c:delete val="1"/>
        <c:axPos val="b"/>
        <c:numFmt formatCode="ge" sourceLinked="1"/>
        <c:majorTickMark val="none"/>
        <c:minorTickMark val="none"/>
        <c:tickLblPos val="none"/>
        <c:crossAx val="79845248"/>
        <c:crosses val="autoZero"/>
        <c:auto val="1"/>
        <c:lblOffset val="100"/>
        <c:baseTimeUnit val="years"/>
      </c:dateAx>
      <c:valAx>
        <c:axId val="7984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84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70.08</c:v>
                </c:pt>
                <c:pt idx="1">
                  <c:v>72</c:v>
                </c:pt>
                <c:pt idx="2">
                  <c:v>75.14</c:v>
                </c:pt>
                <c:pt idx="3">
                  <c:v>76.14</c:v>
                </c:pt>
                <c:pt idx="4">
                  <c:v>77.56</c:v>
                </c:pt>
              </c:numCache>
            </c:numRef>
          </c:val>
          <c:extLst xmlns:c16r2="http://schemas.microsoft.com/office/drawing/2015/06/chart">
            <c:ext xmlns:c16="http://schemas.microsoft.com/office/drawing/2014/chart" uri="{C3380CC4-5D6E-409C-BE32-E72D297353CC}">
              <c16:uniqueId val="{00000000-B7F0-46C9-867A-C46BC1AC919A}"/>
            </c:ext>
          </c:extLst>
        </c:ser>
        <c:dLbls>
          <c:showLegendKey val="0"/>
          <c:showVal val="0"/>
          <c:showCatName val="0"/>
          <c:showSerName val="0"/>
          <c:showPercent val="0"/>
          <c:showBubbleSize val="0"/>
        </c:dLbls>
        <c:gapWidth val="150"/>
        <c:axId val="79962496"/>
        <c:axId val="7996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B7F0-46C9-867A-C46BC1AC919A}"/>
            </c:ext>
          </c:extLst>
        </c:ser>
        <c:dLbls>
          <c:showLegendKey val="0"/>
          <c:showVal val="0"/>
          <c:showCatName val="0"/>
          <c:showSerName val="0"/>
          <c:showPercent val="0"/>
          <c:showBubbleSize val="0"/>
        </c:dLbls>
        <c:marker val="1"/>
        <c:smooth val="0"/>
        <c:axId val="79962496"/>
        <c:axId val="79964416"/>
      </c:lineChart>
      <c:dateAx>
        <c:axId val="79962496"/>
        <c:scaling>
          <c:orientation val="minMax"/>
        </c:scaling>
        <c:delete val="1"/>
        <c:axPos val="b"/>
        <c:numFmt formatCode="ge" sourceLinked="1"/>
        <c:majorTickMark val="none"/>
        <c:minorTickMark val="none"/>
        <c:tickLblPos val="none"/>
        <c:crossAx val="79964416"/>
        <c:crosses val="autoZero"/>
        <c:auto val="1"/>
        <c:lblOffset val="100"/>
        <c:baseTimeUnit val="years"/>
      </c:dateAx>
      <c:valAx>
        <c:axId val="7996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96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54.15</c:v>
                </c:pt>
                <c:pt idx="1">
                  <c:v>51.64</c:v>
                </c:pt>
                <c:pt idx="2">
                  <c:v>47.97</c:v>
                </c:pt>
                <c:pt idx="3">
                  <c:v>47.18</c:v>
                </c:pt>
                <c:pt idx="4">
                  <c:v>43.64</c:v>
                </c:pt>
              </c:numCache>
            </c:numRef>
          </c:val>
          <c:extLst xmlns:c16r2="http://schemas.microsoft.com/office/drawing/2015/06/chart">
            <c:ext xmlns:c16="http://schemas.microsoft.com/office/drawing/2014/chart" uri="{C3380CC4-5D6E-409C-BE32-E72D297353CC}">
              <c16:uniqueId val="{00000000-5118-474A-8CDC-AE71DBC9A793}"/>
            </c:ext>
          </c:extLst>
        </c:ser>
        <c:dLbls>
          <c:showLegendKey val="0"/>
          <c:showVal val="0"/>
          <c:showCatName val="0"/>
          <c:showSerName val="0"/>
          <c:showPercent val="0"/>
          <c:showBubbleSize val="0"/>
        </c:dLbls>
        <c:gapWidth val="150"/>
        <c:axId val="42054016"/>
        <c:axId val="42055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118-474A-8CDC-AE71DBC9A793}"/>
            </c:ext>
          </c:extLst>
        </c:ser>
        <c:dLbls>
          <c:showLegendKey val="0"/>
          <c:showVal val="0"/>
          <c:showCatName val="0"/>
          <c:showSerName val="0"/>
          <c:showPercent val="0"/>
          <c:showBubbleSize val="0"/>
        </c:dLbls>
        <c:marker val="1"/>
        <c:smooth val="0"/>
        <c:axId val="42054016"/>
        <c:axId val="42055936"/>
      </c:lineChart>
      <c:dateAx>
        <c:axId val="42054016"/>
        <c:scaling>
          <c:orientation val="minMax"/>
        </c:scaling>
        <c:delete val="1"/>
        <c:axPos val="b"/>
        <c:numFmt formatCode="ge" sourceLinked="1"/>
        <c:majorTickMark val="none"/>
        <c:minorTickMark val="none"/>
        <c:tickLblPos val="none"/>
        <c:crossAx val="42055936"/>
        <c:crosses val="autoZero"/>
        <c:auto val="1"/>
        <c:lblOffset val="100"/>
        <c:baseTimeUnit val="years"/>
      </c:dateAx>
      <c:valAx>
        <c:axId val="4205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5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883-43AA-9738-DFC1240F9C0E}"/>
            </c:ext>
          </c:extLst>
        </c:ser>
        <c:dLbls>
          <c:showLegendKey val="0"/>
          <c:showVal val="0"/>
          <c:showCatName val="0"/>
          <c:showSerName val="0"/>
          <c:showPercent val="0"/>
          <c:showBubbleSize val="0"/>
        </c:dLbls>
        <c:gapWidth val="150"/>
        <c:axId val="79512320"/>
        <c:axId val="7951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883-43AA-9738-DFC1240F9C0E}"/>
            </c:ext>
          </c:extLst>
        </c:ser>
        <c:dLbls>
          <c:showLegendKey val="0"/>
          <c:showVal val="0"/>
          <c:showCatName val="0"/>
          <c:showSerName val="0"/>
          <c:showPercent val="0"/>
          <c:showBubbleSize val="0"/>
        </c:dLbls>
        <c:marker val="1"/>
        <c:smooth val="0"/>
        <c:axId val="79512320"/>
        <c:axId val="79514240"/>
      </c:lineChart>
      <c:dateAx>
        <c:axId val="79512320"/>
        <c:scaling>
          <c:orientation val="minMax"/>
        </c:scaling>
        <c:delete val="1"/>
        <c:axPos val="b"/>
        <c:numFmt formatCode="ge" sourceLinked="1"/>
        <c:majorTickMark val="none"/>
        <c:minorTickMark val="none"/>
        <c:tickLblPos val="none"/>
        <c:crossAx val="79514240"/>
        <c:crosses val="autoZero"/>
        <c:auto val="1"/>
        <c:lblOffset val="100"/>
        <c:baseTimeUnit val="years"/>
      </c:dateAx>
      <c:valAx>
        <c:axId val="7951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51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102-4300-AA16-29E37181FDDC}"/>
            </c:ext>
          </c:extLst>
        </c:ser>
        <c:dLbls>
          <c:showLegendKey val="0"/>
          <c:showVal val="0"/>
          <c:showCatName val="0"/>
          <c:showSerName val="0"/>
          <c:showPercent val="0"/>
          <c:showBubbleSize val="0"/>
        </c:dLbls>
        <c:gapWidth val="150"/>
        <c:axId val="79563392"/>
        <c:axId val="7956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102-4300-AA16-29E37181FDDC}"/>
            </c:ext>
          </c:extLst>
        </c:ser>
        <c:dLbls>
          <c:showLegendKey val="0"/>
          <c:showVal val="0"/>
          <c:showCatName val="0"/>
          <c:showSerName val="0"/>
          <c:showPercent val="0"/>
          <c:showBubbleSize val="0"/>
        </c:dLbls>
        <c:marker val="1"/>
        <c:smooth val="0"/>
        <c:axId val="79563392"/>
        <c:axId val="79565568"/>
      </c:lineChart>
      <c:dateAx>
        <c:axId val="79563392"/>
        <c:scaling>
          <c:orientation val="minMax"/>
        </c:scaling>
        <c:delete val="1"/>
        <c:axPos val="b"/>
        <c:numFmt formatCode="ge" sourceLinked="1"/>
        <c:majorTickMark val="none"/>
        <c:minorTickMark val="none"/>
        <c:tickLblPos val="none"/>
        <c:crossAx val="79565568"/>
        <c:crosses val="autoZero"/>
        <c:auto val="1"/>
        <c:lblOffset val="100"/>
        <c:baseTimeUnit val="years"/>
      </c:dateAx>
      <c:valAx>
        <c:axId val="7956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56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A79-45C3-8D1E-7A5FC9CC20EB}"/>
            </c:ext>
          </c:extLst>
        </c:ser>
        <c:dLbls>
          <c:showLegendKey val="0"/>
          <c:showVal val="0"/>
          <c:showCatName val="0"/>
          <c:showSerName val="0"/>
          <c:showPercent val="0"/>
          <c:showBubbleSize val="0"/>
        </c:dLbls>
        <c:gapWidth val="150"/>
        <c:axId val="79605760"/>
        <c:axId val="7960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A79-45C3-8D1E-7A5FC9CC20EB}"/>
            </c:ext>
          </c:extLst>
        </c:ser>
        <c:dLbls>
          <c:showLegendKey val="0"/>
          <c:showVal val="0"/>
          <c:showCatName val="0"/>
          <c:showSerName val="0"/>
          <c:showPercent val="0"/>
          <c:showBubbleSize val="0"/>
        </c:dLbls>
        <c:marker val="1"/>
        <c:smooth val="0"/>
        <c:axId val="79605760"/>
        <c:axId val="79607680"/>
      </c:lineChart>
      <c:dateAx>
        <c:axId val="79605760"/>
        <c:scaling>
          <c:orientation val="minMax"/>
        </c:scaling>
        <c:delete val="1"/>
        <c:axPos val="b"/>
        <c:numFmt formatCode="ge" sourceLinked="1"/>
        <c:majorTickMark val="none"/>
        <c:minorTickMark val="none"/>
        <c:tickLblPos val="none"/>
        <c:crossAx val="79607680"/>
        <c:crosses val="autoZero"/>
        <c:auto val="1"/>
        <c:lblOffset val="100"/>
        <c:baseTimeUnit val="years"/>
      </c:dateAx>
      <c:valAx>
        <c:axId val="7960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60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2DD-4008-8B83-390B7D24769F}"/>
            </c:ext>
          </c:extLst>
        </c:ser>
        <c:dLbls>
          <c:showLegendKey val="0"/>
          <c:showVal val="0"/>
          <c:showCatName val="0"/>
          <c:showSerName val="0"/>
          <c:showPercent val="0"/>
          <c:showBubbleSize val="0"/>
        </c:dLbls>
        <c:gapWidth val="150"/>
        <c:axId val="79634816"/>
        <c:axId val="7963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2DD-4008-8B83-390B7D24769F}"/>
            </c:ext>
          </c:extLst>
        </c:ser>
        <c:dLbls>
          <c:showLegendKey val="0"/>
          <c:showVal val="0"/>
          <c:showCatName val="0"/>
          <c:showSerName val="0"/>
          <c:showPercent val="0"/>
          <c:showBubbleSize val="0"/>
        </c:dLbls>
        <c:marker val="1"/>
        <c:smooth val="0"/>
        <c:axId val="79634816"/>
        <c:axId val="79636736"/>
      </c:lineChart>
      <c:dateAx>
        <c:axId val="79634816"/>
        <c:scaling>
          <c:orientation val="minMax"/>
        </c:scaling>
        <c:delete val="1"/>
        <c:axPos val="b"/>
        <c:numFmt formatCode="ge" sourceLinked="1"/>
        <c:majorTickMark val="none"/>
        <c:minorTickMark val="none"/>
        <c:tickLblPos val="none"/>
        <c:crossAx val="79636736"/>
        <c:crosses val="autoZero"/>
        <c:auto val="1"/>
        <c:lblOffset val="100"/>
        <c:baseTimeUnit val="years"/>
      </c:dateAx>
      <c:valAx>
        <c:axId val="7963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63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7960.91</c:v>
                </c:pt>
                <c:pt idx="1">
                  <c:v>7431.04</c:v>
                </c:pt>
                <c:pt idx="2">
                  <c:v>6518.82</c:v>
                </c:pt>
                <c:pt idx="3" formatCode="#,##0.00;&quot;△&quot;#,##0.00">
                  <c:v>6589.98</c:v>
                </c:pt>
                <c:pt idx="4">
                  <c:v>4282.6899999999996</c:v>
                </c:pt>
              </c:numCache>
            </c:numRef>
          </c:val>
          <c:extLst xmlns:c16r2="http://schemas.microsoft.com/office/drawing/2015/06/chart">
            <c:ext xmlns:c16="http://schemas.microsoft.com/office/drawing/2014/chart" uri="{C3380CC4-5D6E-409C-BE32-E72D297353CC}">
              <c16:uniqueId val="{00000000-88AC-44B9-A9EA-683D9C2319AE}"/>
            </c:ext>
          </c:extLst>
        </c:ser>
        <c:dLbls>
          <c:showLegendKey val="0"/>
          <c:showVal val="0"/>
          <c:showCatName val="0"/>
          <c:showSerName val="0"/>
          <c:showPercent val="0"/>
          <c:showBubbleSize val="0"/>
        </c:dLbls>
        <c:gapWidth val="150"/>
        <c:axId val="79653888"/>
        <c:axId val="79684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88AC-44B9-A9EA-683D9C2319AE}"/>
            </c:ext>
          </c:extLst>
        </c:ser>
        <c:dLbls>
          <c:showLegendKey val="0"/>
          <c:showVal val="0"/>
          <c:showCatName val="0"/>
          <c:showSerName val="0"/>
          <c:showPercent val="0"/>
          <c:showBubbleSize val="0"/>
        </c:dLbls>
        <c:marker val="1"/>
        <c:smooth val="0"/>
        <c:axId val="79653888"/>
        <c:axId val="79684736"/>
      </c:lineChart>
      <c:dateAx>
        <c:axId val="79653888"/>
        <c:scaling>
          <c:orientation val="minMax"/>
        </c:scaling>
        <c:delete val="1"/>
        <c:axPos val="b"/>
        <c:numFmt formatCode="ge" sourceLinked="1"/>
        <c:majorTickMark val="none"/>
        <c:minorTickMark val="none"/>
        <c:tickLblPos val="none"/>
        <c:crossAx val="79684736"/>
        <c:crosses val="autoZero"/>
        <c:auto val="1"/>
        <c:lblOffset val="100"/>
        <c:baseTimeUnit val="years"/>
      </c:dateAx>
      <c:valAx>
        <c:axId val="7968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65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17.670000000000002</c:v>
                </c:pt>
                <c:pt idx="1">
                  <c:v>16.45</c:v>
                </c:pt>
                <c:pt idx="2">
                  <c:v>17</c:v>
                </c:pt>
                <c:pt idx="3">
                  <c:v>61.95</c:v>
                </c:pt>
                <c:pt idx="4">
                  <c:v>74.11</c:v>
                </c:pt>
              </c:numCache>
            </c:numRef>
          </c:val>
          <c:extLst xmlns:c16r2="http://schemas.microsoft.com/office/drawing/2015/06/chart">
            <c:ext xmlns:c16="http://schemas.microsoft.com/office/drawing/2014/chart" uri="{C3380CC4-5D6E-409C-BE32-E72D297353CC}">
              <c16:uniqueId val="{00000000-9941-46CE-98F9-7F9A93D45E26}"/>
            </c:ext>
          </c:extLst>
        </c:ser>
        <c:dLbls>
          <c:showLegendKey val="0"/>
          <c:showVal val="0"/>
          <c:showCatName val="0"/>
          <c:showSerName val="0"/>
          <c:showPercent val="0"/>
          <c:showBubbleSize val="0"/>
        </c:dLbls>
        <c:gapWidth val="150"/>
        <c:axId val="79776768"/>
        <c:axId val="79778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9941-46CE-98F9-7F9A93D45E26}"/>
            </c:ext>
          </c:extLst>
        </c:ser>
        <c:dLbls>
          <c:showLegendKey val="0"/>
          <c:showVal val="0"/>
          <c:showCatName val="0"/>
          <c:showSerName val="0"/>
          <c:showPercent val="0"/>
          <c:showBubbleSize val="0"/>
        </c:dLbls>
        <c:marker val="1"/>
        <c:smooth val="0"/>
        <c:axId val="79776768"/>
        <c:axId val="79778944"/>
      </c:lineChart>
      <c:dateAx>
        <c:axId val="79776768"/>
        <c:scaling>
          <c:orientation val="minMax"/>
        </c:scaling>
        <c:delete val="1"/>
        <c:axPos val="b"/>
        <c:numFmt formatCode="ge" sourceLinked="1"/>
        <c:majorTickMark val="none"/>
        <c:minorTickMark val="none"/>
        <c:tickLblPos val="none"/>
        <c:crossAx val="79778944"/>
        <c:crosses val="autoZero"/>
        <c:auto val="1"/>
        <c:lblOffset val="100"/>
        <c:baseTimeUnit val="years"/>
      </c:dateAx>
      <c:valAx>
        <c:axId val="7977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77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928.22</c:v>
                </c:pt>
                <c:pt idx="1">
                  <c:v>1019.18</c:v>
                </c:pt>
                <c:pt idx="2">
                  <c:v>992.34</c:v>
                </c:pt>
                <c:pt idx="3">
                  <c:v>273.14</c:v>
                </c:pt>
                <c:pt idx="4">
                  <c:v>229.66</c:v>
                </c:pt>
              </c:numCache>
            </c:numRef>
          </c:val>
          <c:extLst xmlns:c16r2="http://schemas.microsoft.com/office/drawing/2015/06/chart">
            <c:ext xmlns:c16="http://schemas.microsoft.com/office/drawing/2014/chart" uri="{C3380CC4-5D6E-409C-BE32-E72D297353CC}">
              <c16:uniqueId val="{00000000-C1E9-4B81-82A6-303493BA703E}"/>
            </c:ext>
          </c:extLst>
        </c:ser>
        <c:dLbls>
          <c:showLegendKey val="0"/>
          <c:showVal val="0"/>
          <c:showCatName val="0"/>
          <c:showSerName val="0"/>
          <c:showPercent val="0"/>
          <c:showBubbleSize val="0"/>
        </c:dLbls>
        <c:gapWidth val="150"/>
        <c:axId val="79814016"/>
        <c:axId val="79824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C1E9-4B81-82A6-303493BA703E}"/>
            </c:ext>
          </c:extLst>
        </c:ser>
        <c:dLbls>
          <c:showLegendKey val="0"/>
          <c:showVal val="0"/>
          <c:showCatName val="0"/>
          <c:showSerName val="0"/>
          <c:showPercent val="0"/>
          <c:showBubbleSize val="0"/>
        </c:dLbls>
        <c:marker val="1"/>
        <c:smooth val="0"/>
        <c:axId val="79814016"/>
        <c:axId val="79824384"/>
      </c:lineChart>
      <c:dateAx>
        <c:axId val="79814016"/>
        <c:scaling>
          <c:orientation val="minMax"/>
        </c:scaling>
        <c:delete val="1"/>
        <c:axPos val="b"/>
        <c:numFmt formatCode="ge" sourceLinked="1"/>
        <c:majorTickMark val="none"/>
        <c:minorTickMark val="none"/>
        <c:tickLblPos val="none"/>
        <c:crossAx val="79824384"/>
        <c:crosses val="autoZero"/>
        <c:auto val="1"/>
        <c:lblOffset val="100"/>
        <c:baseTimeUnit val="years"/>
      </c:dateAx>
      <c:valAx>
        <c:axId val="7982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81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R43" zoomScale="55" zoomScaleNormal="5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2" t="str">
        <f>データ!H6</f>
        <v>富山県　立山町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26341</v>
      </c>
      <c r="AM8" s="49"/>
      <c r="AN8" s="49"/>
      <c r="AO8" s="49"/>
      <c r="AP8" s="49"/>
      <c r="AQ8" s="49"/>
      <c r="AR8" s="49"/>
      <c r="AS8" s="49"/>
      <c r="AT8" s="44">
        <f>データ!T6</f>
        <v>307.29000000000002</v>
      </c>
      <c r="AU8" s="44"/>
      <c r="AV8" s="44"/>
      <c r="AW8" s="44"/>
      <c r="AX8" s="44"/>
      <c r="AY8" s="44"/>
      <c r="AZ8" s="44"/>
      <c r="BA8" s="44"/>
      <c r="BB8" s="44">
        <f>データ!U6</f>
        <v>85.72</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8.49</v>
      </c>
      <c r="Q10" s="44"/>
      <c r="R10" s="44"/>
      <c r="S10" s="44"/>
      <c r="T10" s="44"/>
      <c r="U10" s="44"/>
      <c r="V10" s="44"/>
      <c r="W10" s="44">
        <f>データ!Q6</f>
        <v>89.17</v>
      </c>
      <c r="X10" s="44"/>
      <c r="Y10" s="44"/>
      <c r="Z10" s="44"/>
      <c r="AA10" s="44"/>
      <c r="AB10" s="44"/>
      <c r="AC10" s="44"/>
      <c r="AD10" s="49">
        <f>データ!R6</f>
        <v>3240</v>
      </c>
      <c r="AE10" s="49"/>
      <c r="AF10" s="49"/>
      <c r="AG10" s="49"/>
      <c r="AH10" s="49"/>
      <c r="AI10" s="49"/>
      <c r="AJ10" s="49"/>
      <c r="AK10" s="2"/>
      <c r="AL10" s="49">
        <f>データ!V6</f>
        <v>2228</v>
      </c>
      <c r="AM10" s="49"/>
      <c r="AN10" s="49"/>
      <c r="AO10" s="49"/>
      <c r="AP10" s="49"/>
      <c r="AQ10" s="49"/>
      <c r="AR10" s="49"/>
      <c r="AS10" s="49"/>
      <c r="AT10" s="44">
        <f>データ!W6</f>
        <v>1.04</v>
      </c>
      <c r="AU10" s="44"/>
      <c r="AV10" s="44"/>
      <c r="AW10" s="44"/>
      <c r="AX10" s="44"/>
      <c r="AY10" s="44"/>
      <c r="AZ10" s="44"/>
      <c r="BA10" s="44"/>
      <c r="BB10" s="44">
        <f>データ!X6</f>
        <v>2142.31</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125</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126</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t="13.15" hidden="1" x14ac:dyDescent="0.2">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t="13.15" hidden="1" x14ac:dyDescent="0.2">
      <c r="B86" s="25"/>
      <c r="C86" s="25"/>
      <c r="D86" s="25"/>
      <c r="E86" s="25" t="str">
        <f>データ!AI6</f>
        <v/>
      </c>
      <c r="F86" s="25" t="s">
        <v>55</v>
      </c>
      <c r="G86" s="25" t="s">
        <v>56</v>
      </c>
      <c r="H86" s="25" t="str">
        <f>データ!BP6</f>
        <v>【814.89】</v>
      </c>
      <c r="I86" s="25" t="str">
        <f>データ!CA6</f>
        <v>【60.64】</v>
      </c>
      <c r="J86" s="25" t="str">
        <f>データ!CL6</f>
        <v>【255.52】</v>
      </c>
      <c r="K86" s="25" t="str">
        <f>データ!CW6</f>
        <v>【52.49】</v>
      </c>
      <c r="L86" s="25" t="str">
        <f>データ!DH6</f>
        <v>【85.49】</v>
      </c>
      <c r="M86" s="25" t="s">
        <v>57</v>
      </c>
      <c r="N86" s="25" t="s">
        <v>57</v>
      </c>
      <c r="O86" s="25" t="str">
        <f>データ!EO6</f>
        <v>【0.11】</v>
      </c>
    </row>
  </sheetData>
  <sheetProtection algorithmName="SHA-512" hashValue="cexYl73ISlMI8wyuEqYKtvzexS2IM2364r5XLacC/0BSivt0s3JzqZv4Gl2X5ZPIPpdrJcBH1iV4Yq+XxPiAsw==" saltValue="ZwpYTVuID9PG3mnv6pP0j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BD1" workbookViewId="0">
      <selection activeCell="BI8" sqref="BI8"/>
    </sheetView>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163236</v>
      </c>
      <c r="D6" s="32">
        <f t="shared" si="3"/>
        <v>47</v>
      </c>
      <c r="E6" s="32">
        <f t="shared" si="3"/>
        <v>17</v>
      </c>
      <c r="F6" s="32">
        <f t="shared" si="3"/>
        <v>5</v>
      </c>
      <c r="G6" s="32">
        <f t="shared" si="3"/>
        <v>0</v>
      </c>
      <c r="H6" s="32" t="str">
        <f t="shared" si="3"/>
        <v>富山県　立山町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8.49</v>
      </c>
      <c r="Q6" s="33">
        <f t="shared" si="3"/>
        <v>89.17</v>
      </c>
      <c r="R6" s="33">
        <f t="shared" si="3"/>
        <v>3240</v>
      </c>
      <c r="S6" s="33">
        <f t="shared" si="3"/>
        <v>26341</v>
      </c>
      <c r="T6" s="33">
        <f t="shared" si="3"/>
        <v>307.29000000000002</v>
      </c>
      <c r="U6" s="33">
        <f t="shared" si="3"/>
        <v>85.72</v>
      </c>
      <c r="V6" s="33">
        <f t="shared" si="3"/>
        <v>2228</v>
      </c>
      <c r="W6" s="33">
        <f t="shared" si="3"/>
        <v>1.04</v>
      </c>
      <c r="X6" s="33">
        <f t="shared" si="3"/>
        <v>2142.31</v>
      </c>
      <c r="Y6" s="34">
        <f>IF(Y7="",NA(),Y7)</f>
        <v>54.15</v>
      </c>
      <c r="Z6" s="34">
        <f t="shared" ref="Z6:AH6" si="4">IF(Z7="",NA(),Z7)</f>
        <v>51.64</v>
      </c>
      <c r="AA6" s="34">
        <f t="shared" si="4"/>
        <v>47.97</v>
      </c>
      <c r="AB6" s="34">
        <f t="shared" si="4"/>
        <v>47.18</v>
      </c>
      <c r="AC6" s="34">
        <f t="shared" si="4"/>
        <v>43.64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7960.91</v>
      </c>
      <c r="BG6" s="34">
        <f t="shared" ref="BG6:BO6" si="7">IF(BG7="",NA(),BG7)</f>
        <v>7431.04</v>
      </c>
      <c r="BH6" s="34">
        <f t="shared" si="7"/>
        <v>6518.82</v>
      </c>
      <c r="BI6" s="33">
        <f t="shared" si="7"/>
        <v>6589.98</v>
      </c>
      <c r="BJ6" s="34">
        <f t="shared" si="7"/>
        <v>4282.6899999999996</v>
      </c>
      <c r="BK6" s="34">
        <f t="shared" si="7"/>
        <v>1126.77</v>
      </c>
      <c r="BL6" s="34">
        <f t="shared" si="7"/>
        <v>1044.8</v>
      </c>
      <c r="BM6" s="34">
        <f t="shared" si="7"/>
        <v>1081.8</v>
      </c>
      <c r="BN6" s="34">
        <f t="shared" si="7"/>
        <v>974.93</v>
      </c>
      <c r="BO6" s="34">
        <f t="shared" si="7"/>
        <v>855.8</v>
      </c>
      <c r="BP6" s="33" t="str">
        <f>IF(BP7="","",IF(BP7="-","【-】","【"&amp;SUBSTITUTE(TEXT(BP7,"#,##0.00"),"-","△")&amp;"】"))</f>
        <v>【814.89】</v>
      </c>
      <c r="BQ6" s="34">
        <f>IF(BQ7="",NA(),BQ7)</f>
        <v>17.670000000000002</v>
      </c>
      <c r="BR6" s="34">
        <f t="shared" ref="BR6:BZ6" si="8">IF(BR7="",NA(),BR7)</f>
        <v>16.45</v>
      </c>
      <c r="BS6" s="34">
        <f t="shared" si="8"/>
        <v>17</v>
      </c>
      <c r="BT6" s="34">
        <f t="shared" si="8"/>
        <v>61.95</v>
      </c>
      <c r="BU6" s="34">
        <f t="shared" si="8"/>
        <v>74.11</v>
      </c>
      <c r="BV6" s="34">
        <f t="shared" si="8"/>
        <v>50.9</v>
      </c>
      <c r="BW6" s="34">
        <f t="shared" si="8"/>
        <v>50.82</v>
      </c>
      <c r="BX6" s="34">
        <f t="shared" si="8"/>
        <v>52.19</v>
      </c>
      <c r="BY6" s="34">
        <f t="shared" si="8"/>
        <v>55.32</v>
      </c>
      <c r="BZ6" s="34">
        <f t="shared" si="8"/>
        <v>59.8</v>
      </c>
      <c r="CA6" s="33" t="str">
        <f>IF(CA7="","",IF(CA7="-","【-】","【"&amp;SUBSTITUTE(TEXT(CA7,"#,##0.00"),"-","△")&amp;"】"))</f>
        <v>【60.64】</v>
      </c>
      <c r="CB6" s="34">
        <f>IF(CB7="",NA(),CB7)</f>
        <v>928.22</v>
      </c>
      <c r="CC6" s="34">
        <f t="shared" ref="CC6:CK6" si="9">IF(CC7="",NA(),CC7)</f>
        <v>1019.18</v>
      </c>
      <c r="CD6" s="34">
        <f t="shared" si="9"/>
        <v>992.34</v>
      </c>
      <c r="CE6" s="34">
        <f t="shared" si="9"/>
        <v>273.14</v>
      </c>
      <c r="CF6" s="34">
        <f t="shared" si="9"/>
        <v>229.66</v>
      </c>
      <c r="CG6" s="34">
        <f t="shared" si="9"/>
        <v>293.27</v>
      </c>
      <c r="CH6" s="34">
        <f t="shared" si="9"/>
        <v>300.52</v>
      </c>
      <c r="CI6" s="34">
        <f t="shared" si="9"/>
        <v>296.14</v>
      </c>
      <c r="CJ6" s="34">
        <f t="shared" si="9"/>
        <v>283.17</v>
      </c>
      <c r="CK6" s="34">
        <f t="shared" si="9"/>
        <v>263.76</v>
      </c>
      <c r="CL6" s="33" t="str">
        <f>IF(CL7="","",IF(CL7="-","【-】","【"&amp;SUBSTITUTE(TEXT(CL7,"#,##0.00"),"-","△")&amp;"】"))</f>
        <v>【255.52】</v>
      </c>
      <c r="CM6" s="34">
        <f>IF(CM7="",NA(),CM7)</f>
        <v>50.19</v>
      </c>
      <c r="CN6" s="34">
        <f t="shared" ref="CN6:CV6" si="10">IF(CN7="",NA(),CN7)</f>
        <v>50.19</v>
      </c>
      <c r="CO6" s="34">
        <f t="shared" si="10"/>
        <v>48.12</v>
      </c>
      <c r="CP6" s="34">
        <f t="shared" si="10"/>
        <v>48.12</v>
      </c>
      <c r="CQ6" s="34">
        <f t="shared" si="10"/>
        <v>49.15</v>
      </c>
      <c r="CR6" s="34">
        <f t="shared" si="10"/>
        <v>53.78</v>
      </c>
      <c r="CS6" s="34">
        <f t="shared" si="10"/>
        <v>53.24</v>
      </c>
      <c r="CT6" s="34">
        <f t="shared" si="10"/>
        <v>52.31</v>
      </c>
      <c r="CU6" s="34">
        <f t="shared" si="10"/>
        <v>60.65</v>
      </c>
      <c r="CV6" s="34">
        <f t="shared" si="10"/>
        <v>51.75</v>
      </c>
      <c r="CW6" s="33" t="str">
        <f>IF(CW7="","",IF(CW7="-","【-】","【"&amp;SUBSTITUTE(TEXT(CW7,"#,##0.00"),"-","△")&amp;"】"))</f>
        <v>【52.49】</v>
      </c>
      <c r="CX6" s="34">
        <f>IF(CX7="",NA(),CX7)</f>
        <v>70.08</v>
      </c>
      <c r="CY6" s="34">
        <f t="shared" ref="CY6:DG6" si="11">IF(CY7="",NA(),CY7)</f>
        <v>72</v>
      </c>
      <c r="CZ6" s="34">
        <f t="shared" si="11"/>
        <v>75.14</v>
      </c>
      <c r="DA6" s="34">
        <f t="shared" si="11"/>
        <v>76.14</v>
      </c>
      <c r="DB6" s="34">
        <f t="shared" si="11"/>
        <v>77.56</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163236</v>
      </c>
      <c r="D7" s="36">
        <v>47</v>
      </c>
      <c r="E7" s="36">
        <v>17</v>
      </c>
      <c r="F7" s="36">
        <v>5</v>
      </c>
      <c r="G7" s="36">
        <v>0</v>
      </c>
      <c r="H7" s="36" t="s">
        <v>111</v>
      </c>
      <c r="I7" s="36" t="s">
        <v>112</v>
      </c>
      <c r="J7" s="36" t="s">
        <v>113</v>
      </c>
      <c r="K7" s="36" t="s">
        <v>114</v>
      </c>
      <c r="L7" s="36" t="s">
        <v>115</v>
      </c>
      <c r="M7" s="36" t="s">
        <v>116</v>
      </c>
      <c r="N7" s="37" t="s">
        <v>117</v>
      </c>
      <c r="O7" s="37" t="s">
        <v>118</v>
      </c>
      <c r="P7" s="37">
        <v>8.49</v>
      </c>
      <c r="Q7" s="37">
        <v>89.17</v>
      </c>
      <c r="R7" s="37">
        <v>3240</v>
      </c>
      <c r="S7" s="37">
        <v>26341</v>
      </c>
      <c r="T7" s="37">
        <v>307.29000000000002</v>
      </c>
      <c r="U7" s="37">
        <v>85.72</v>
      </c>
      <c r="V7" s="37">
        <v>2228</v>
      </c>
      <c r="W7" s="37">
        <v>1.04</v>
      </c>
      <c r="X7" s="37">
        <v>2142.31</v>
      </c>
      <c r="Y7" s="37">
        <v>54.15</v>
      </c>
      <c r="Z7" s="37">
        <v>51.64</v>
      </c>
      <c r="AA7" s="37">
        <v>47.97</v>
      </c>
      <c r="AB7" s="37">
        <v>47.18</v>
      </c>
      <c r="AC7" s="37">
        <v>43.64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7960.91</v>
      </c>
      <c r="BG7" s="37">
        <v>7431.04</v>
      </c>
      <c r="BH7" s="37">
        <v>6518.82</v>
      </c>
      <c r="BI7" s="37">
        <v>6589.98</v>
      </c>
      <c r="BJ7" s="37">
        <v>4282.6899999999996</v>
      </c>
      <c r="BK7" s="37">
        <v>1126.77</v>
      </c>
      <c r="BL7" s="37">
        <v>1044.8</v>
      </c>
      <c r="BM7" s="37">
        <v>1081.8</v>
      </c>
      <c r="BN7" s="37">
        <v>974.93</v>
      </c>
      <c r="BO7" s="37">
        <v>855.8</v>
      </c>
      <c r="BP7" s="37">
        <v>814.89</v>
      </c>
      <c r="BQ7" s="37">
        <v>17.670000000000002</v>
      </c>
      <c r="BR7" s="37">
        <v>16.45</v>
      </c>
      <c r="BS7" s="37">
        <v>17</v>
      </c>
      <c r="BT7" s="37">
        <v>61.95</v>
      </c>
      <c r="BU7" s="37">
        <v>74.11</v>
      </c>
      <c r="BV7" s="37">
        <v>50.9</v>
      </c>
      <c r="BW7" s="37">
        <v>50.82</v>
      </c>
      <c r="BX7" s="37">
        <v>52.19</v>
      </c>
      <c r="BY7" s="37">
        <v>55.32</v>
      </c>
      <c r="BZ7" s="37">
        <v>59.8</v>
      </c>
      <c r="CA7" s="37">
        <v>60.64</v>
      </c>
      <c r="CB7" s="37">
        <v>928.22</v>
      </c>
      <c r="CC7" s="37">
        <v>1019.18</v>
      </c>
      <c r="CD7" s="37">
        <v>992.34</v>
      </c>
      <c r="CE7" s="37">
        <v>273.14</v>
      </c>
      <c r="CF7" s="37">
        <v>229.66</v>
      </c>
      <c r="CG7" s="37">
        <v>293.27</v>
      </c>
      <c r="CH7" s="37">
        <v>300.52</v>
      </c>
      <c r="CI7" s="37">
        <v>296.14</v>
      </c>
      <c r="CJ7" s="37">
        <v>283.17</v>
      </c>
      <c r="CK7" s="37">
        <v>263.76</v>
      </c>
      <c r="CL7" s="37">
        <v>255.52</v>
      </c>
      <c r="CM7" s="37">
        <v>50.19</v>
      </c>
      <c r="CN7" s="37">
        <v>50.19</v>
      </c>
      <c r="CO7" s="37">
        <v>48.12</v>
      </c>
      <c r="CP7" s="37">
        <v>48.12</v>
      </c>
      <c r="CQ7" s="37">
        <v>49.15</v>
      </c>
      <c r="CR7" s="37">
        <v>53.78</v>
      </c>
      <c r="CS7" s="37">
        <v>53.24</v>
      </c>
      <c r="CT7" s="37">
        <v>52.31</v>
      </c>
      <c r="CU7" s="37">
        <v>60.65</v>
      </c>
      <c r="CV7" s="37">
        <v>51.75</v>
      </c>
      <c r="CW7" s="37">
        <v>52.49</v>
      </c>
      <c r="CX7" s="37">
        <v>70.08</v>
      </c>
      <c r="CY7" s="37">
        <v>72</v>
      </c>
      <c r="CZ7" s="37">
        <v>75.14</v>
      </c>
      <c r="DA7" s="37">
        <v>76.14</v>
      </c>
      <c r="DB7" s="37">
        <v>77.56</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ht="13.15" x14ac:dyDescent="0.2">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2018-12-03T09:23:45Z</dcterms:created>
  <dcterms:modified xsi:type="dcterms:W3CDTF">2019-01-27T23:15:17Z</dcterms:modified>
</cp:coreProperties>
</file>