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住まい・まちづくり課\03簡易水道・下水道係\01簡易水道\水道係\05 照会・調査・回答\経営分析比較表\20190131_Fw 【依頼】公営企業に係る経営比較分析表（平成29年度決算）の分析等について\"/>
    </mc:Choice>
  </mc:AlternateContent>
  <workbookProtection workbookAlgorithmName="SHA-512" workbookHashValue="zB14JBdg896FCcLCy4M4ZR79EleSNR0avhk1bGuRz1EYXjJOvrK7iw7aIeHy2Fk4fhWuxxMA5E904e/I9nneOg==" workbookSaltValue="FJ1MqFnRALEQCpsSHEywd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<sst xmlns="http://schemas.openxmlformats.org/spreadsheetml/2006/main" count="237" uniqueCount="124">
  <si>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</si>
  <si>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</si>
  <si>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</si>
  <si>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</si>
  <si>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</si>
  <si>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</si>
  <si>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</si>
  <si>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</si>
  <si>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</si>
  <si>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</si>
  <si>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</si>
  <si>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</si>
  <si>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</si>
  <si>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</si>
  <si>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</si>
  <si>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</si>
  <si>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</si>
  <si>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</si>
  <si>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</si>
  <si>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</si>
  <si>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</si>
  <si>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</si>
  <si>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</si>
  <si>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</si>
  <si>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</si>
  <si>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</si>
  <si>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</si>
  <si>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</si>
  <si>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</si>
  <si>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</si>
  <si>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</si>
  <si>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</si>
  <si>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</si>
  <si>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</si>
  <si>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</si>
  <si>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</si>
  <si>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</si>
  <si>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</si>
  <si>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</si>
  <si>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</si>
  <si>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</si>
  <si>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</si>
  <si>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</si>
  <si>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</si>
  <si>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</si>
  <si>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</si>
  <si>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</si>
  <si>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</si>
  <si>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</si>
  <si>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</si>
  <si>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</si>
  <si>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</si>
  <si>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</si>
  <si>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</si>
  <si>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</si>
  <si>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</si>
  <si>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</si>
  <si>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</si>
  <si>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</si>
  <si>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</si>
  <si>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</si>
  <si>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</si>
  <si>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</si>
  <si>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</si>
  <si>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</si>
  <si>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</si>
  <si>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</si>
  <si>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</si>
  <si>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</si>
  <si>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</si>
  <si>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</si>
  <si>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</si>
  <si>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</si>
  <si>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</si>
  <si>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</si>
  <si>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</si>
  <si>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</si>
  <si>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</si>
  <si>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</si>
  <si>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</si>
  <si>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</si>
  <si>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</si>
  <si>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</si>
  <si>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</si>
  <si>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</si>
  <si>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</si>
  <si>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</si>
  <si>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</si>
  <si>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</si>
  <si>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</si>
  <si>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</si>
  <si>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</si>
  <si>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</si>
  <si>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</si>
  <si>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</si>
  <si>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</si>
  <si>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</si>
  <si>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</si>
  <si>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</si>
  <si>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</si>
  <si>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</si>
  <si>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</si>
  <si>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</si>
  <si>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</si>
  <si>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</si>
  <si>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</si>
  <si>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</si>
  <si>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</si>
  <si>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</si>
  <si>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</si>
  <si>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</si>
  <si>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</si>
  <si>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</si>
  <si>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</si>
  <si>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</si>
  <si>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</si>
  <si>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</si>
  <si>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</si>
  <si>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</si>
  <si>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</si>
  <si>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</si>
  <si>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現行の更新計画が最終段階となり、年々管路の更新率が減少している。
</t>
    <rPh sb="1" eb="3">
      <t>ゲンコウ</t>
    </rPh>
    <rPh sb="4" eb="6">
      <t>コウシン</t>
    </rPh>
    <rPh sb="6" eb="8">
      <t>ケイカク</t>
    </rPh>
    <rPh sb="9" eb="11">
      <t>サイシュウ</t>
    </rPh>
    <rPh sb="11" eb="13">
      <t>ダンカイ</t>
    </rPh>
    <rPh sb="17" eb="19">
      <t>ネンネン</t>
    </rPh>
    <rPh sb="19" eb="21">
      <t>カンロ</t>
    </rPh>
    <rPh sb="22" eb="24">
      <t>コウシン</t>
    </rPh>
    <rPh sb="24" eb="25">
      <t>リツ</t>
    </rPh>
    <rPh sb="26" eb="28">
      <t>ゲンショウ</t>
    </rPh>
    <phoneticPr fontId="4"/>
  </si>
  <si>
    <t>　①収益的収支比率の傾向から、当事業の経営状況は、概ね横ばいで推移している。今後は、人口減少等による使用料収入の減少が見込まれるため、さらなる経営改善を行なう必要がある。
　一方で、類似団体の経営は改善傾向にある。これは、同規模の団体の経営改善の取組や事業の統廃合によるものと考えられる。同規模の団体の⑤料金回収率は上昇傾向にあり、⑥給水原価も減少傾向にある。また、④企業債残高対給水収益比率は上昇傾向にあるものの、これは経営改善につながっていることから、毎年、効果的な投資を行っていることがわかる。
　当事業では、現状、単純な管路の更新ばかりであるため、収益等の改善につながっていない。今後、能力に余裕のある施設の統廃合など、施設の合理化を進め、⑦施設利用率の向上に努め、より一層の⑥給水原価の低減に努める必要がある。</t>
    <rPh sb="25" eb="26">
      <t>オオム</t>
    </rPh>
    <rPh sb="27" eb="28">
      <t>ヨコ</t>
    </rPh>
    <rPh sb="31" eb="33">
      <t>スイイ</t>
    </rPh>
    <rPh sb="38" eb="40">
      <t>コンゴ</t>
    </rPh>
    <rPh sb="59" eb="61">
      <t>ミコ</t>
    </rPh>
    <rPh sb="71" eb="73">
      <t>ケイエイ</t>
    </rPh>
    <rPh sb="73" eb="75">
      <t>カイゼン</t>
    </rPh>
    <rPh sb="76" eb="77">
      <t>オコ</t>
    </rPh>
    <rPh sb="79" eb="81">
      <t>ヒツヨウ</t>
    </rPh>
    <rPh sb="258" eb="260">
      <t>ゲンジョウ</t>
    </rPh>
    <rPh sb="294" eb="296">
      <t>コンゴ</t>
    </rPh>
    <rPh sb="297" eb="299">
      <t>ノウリョク</t>
    </rPh>
    <rPh sb="300" eb="302">
      <t>ヨユウ</t>
    </rPh>
    <rPh sb="305" eb="307">
      <t>シセツ</t>
    </rPh>
    <rPh sb="308" eb="311">
      <t>トウハイゴウ</t>
    </rPh>
    <rPh sb="314" eb="316">
      <t>シセツ</t>
    </rPh>
    <rPh sb="317" eb="320">
      <t>ゴウリカ</t>
    </rPh>
    <rPh sb="321" eb="322">
      <t>スス</t>
    </rPh>
    <rPh sb="325" eb="327">
      <t>シセツ</t>
    </rPh>
    <rPh sb="327" eb="330">
      <t>リヨウリツ</t>
    </rPh>
    <rPh sb="331" eb="333">
      <t>コウジョウ</t>
    </rPh>
    <rPh sb="334" eb="335">
      <t>ツト</t>
    </rPh>
    <rPh sb="339" eb="341">
      <t>イッソウ</t>
    </rPh>
    <rPh sb="343" eb="345">
      <t>キュウスイ</t>
    </rPh>
    <rPh sb="345" eb="347">
      <t>ゲンカ</t>
    </rPh>
    <rPh sb="348" eb="350">
      <t>テイゲン</t>
    </rPh>
    <rPh sb="351" eb="352">
      <t>ツト</t>
    </rPh>
    <rPh sb="354" eb="356">
      <t>ヒツヨウ</t>
    </rPh>
    <phoneticPr fontId="4"/>
  </si>
  <si>
    <t>　今後、まずは現有の施設能力の分析をすすめ、施設の合理化により、施設利用率を向上させ、給水原価の低減に努めたい。また、適切な施設の更新を行うため、固定資産台帳や施設台帳の整備を行い、合理的な経営を行なうため経営戦略を作成する必要がある。</t>
    <rPh sb="1" eb="3">
      <t>コンゴ</t>
    </rPh>
    <rPh sb="7" eb="9">
      <t>ゲンユウ</t>
    </rPh>
    <rPh sb="10" eb="12">
      <t>シセツ</t>
    </rPh>
    <rPh sb="12" eb="14">
      <t>ノウリョク</t>
    </rPh>
    <rPh sb="15" eb="17">
      <t>ブンセキ</t>
    </rPh>
    <rPh sb="22" eb="24">
      <t>シセツ</t>
    </rPh>
    <rPh sb="25" eb="28">
      <t>ゴウリカ</t>
    </rPh>
    <rPh sb="32" eb="34">
      <t>シセツ</t>
    </rPh>
    <rPh sb="34" eb="37">
      <t>リヨウリツ</t>
    </rPh>
    <rPh sb="38" eb="40">
      <t>コウジョウ</t>
    </rPh>
    <rPh sb="43" eb="45">
      <t>キュウスイ</t>
    </rPh>
    <rPh sb="45" eb="47">
      <t>ゲンカ</t>
    </rPh>
    <rPh sb="48" eb="50">
      <t>テイゲン</t>
    </rPh>
    <rPh sb="51" eb="52">
      <t>ツト</t>
    </rPh>
    <rPh sb="59" eb="61">
      <t>テキセツ</t>
    </rPh>
    <rPh sb="91" eb="94">
      <t>ゴウリテキ</t>
    </rPh>
    <rPh sb="95" eb="97">
      <t>ケイエイ</t>
    </rPh>
    <rPh sb="98" eb="99">
      <t>オコ</t>
    </rPh>
    <rPh sb="103" eb="105">
      <t>ケイエイ</t>
    </rPh>
    <rPh sb="105" eb="107">
      <t>センリャク</t>
    </rPh>
    <rPh sb="108" eb="110">
      <t>サクセイ</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</si>
</sst>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15.91</c:v>
                </c:pt>
                <c:pt idx="2">
                  <c:v>3.97</c:v>
                </c:pt>
                <c:pt idx="3">
                  <c:v>1.78</c:v>
                </c:pt>
                <c:pt idx="4">
                  <c:v>0.59</c:v>
                </c:pt>
              </c:numCache>
            </c:numRef>
          </c:val>
          <c:extLst xmlns:c16r2="http://schemas.microsoft.com/office/drawing/2015/06/chart">
            <c:ext xmlns:c16="http://schemas.microsoft.com/office/drawing/2014/chart" uri="{C3380CC4-5D6E-409C-BE32-E72D297353CC}">
              <c16:uniqueId val="{00000000-8C20-4D66-9795-48F074F6F0F6}"/>
            </c:ext>
          </c:extLst>
        </c:ser>
        <c:dLbls>
          <c:showLegendKey val="0"/>
          <c:showVal val="0"/>
          <c:showCatName val="0"/>
          <c:showSerName val="0"/>
          <c:showPercent val="0"/>
          <c:showBubbleSize val="0"/>
        </c:dLbls>
        <c:gapWidth val="150"/>
        <c:axId val="223514304"/>
        <c:axId val="22350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8C20-4D66-9795-48F074F6F0F6}"/>
            </c:ext>
          </c:extLst>
        </c:ser>
        <c:dLbls>
          <c:showLegendKey val="0"/>
          <c:showVal val="0"/>
          <c:showCatName val="0"/>
          <c:showSerName val="0"/>
          <c:showPercent val="0"/>
          <c:showBubbleSize val="0"/>
        </c:dLbls>
        <c:marker val="1"/>
        <c:smooth val="0"/>
        <c:axId val="223514304"/>
        <c:axId val="223507576"/>
      </c:lineChart>
      <c:dateAx>
        <c:axId val="223514304"/>
        <c:scaling>
          <c:orientation val="minMax"/>
        </c:scaling>
        <c:delete val="1"/>
        <c:axPos val="b"/>
        <c:numFmt formatCode="ge" sourceLinked="1"/>
        <c:majorTickMark val="none"/>
        <c:minorTickMark val="none"/>
        <c:tickLblPos val="none"/>
        <c:crossAx val="223507576"/>
        <c:crosses val="autoZero"/>
        <c:auto val="1"/>
        <c:lblOffset val="100"/>
        <c:baseTimeUnit val="years"/>
      </c:dateAx>
      <c:valAx>
        <c:axId val="2235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93.91</c:v>
                </c:pt>
                <c:pt idx="1">
                  <c:v>55.53</c:v>
                </c:pt>
                <c:pt idx="2">
                  <c:v>53.49</c:v>
                </c:pt>
                <c:pt idx="3">
                  <c:v>52.45</c:v>
                </c:pt>
                <c:pt idx="4">
                  <c:v>56.5</c:v>
                </c:pt>
              </c:numCache>
            </c:numRef>
          </c:val>
          <c:extLst xmlns:c16r2="http://schemas.microsoft.com/office/drawing/2015/06/chart">
            <c:ext xmlns:c16="http://schemas.microsoft.com/office/drawing/2014/chart" uri="{C3380CC4-5D6E-409C-BE32-E72D297353CC}">
              <c16:uniqueId val="{00000000-7A46-407B-AD8A-C62F97CD4174}"/>
            </c:ext>
          </c:extLst>
        </c:ser>
        <c:dLbls>
          <c:showLegendKey val="0"/>
          <c:showVal val="0"/>
          <c:showCatName val="0"/>
          <c:showSerName val="0"/>
          <c:showPercent val="0"/>
          <c:showBubbleSize val="0"/>
        </c:dLbls>
        <c:gapWidth val="150"/>
        <c:axId val="224947800"/>
        <c:axId val="2249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7A46-407B-AD8A-C62F97CD4174}"/>
            </c:ext>
          </c:extLst>
        </c:ser>
        <c:dLbls>
          <c:showLegendKey val="0"/>
          <c:showVal val="0"/>
          <c:showCatName val="0"/>
          <c:showSerName val="0"/>
          <c:showPercent val="0"/>
          <c:showBubbleSize val="0"/>
        </c:dLbls>
        <c:marker val="1"/>
        <c:smooth val="0"/>
        <c:axId val="224947800"/>
        <c:axId val="224948192"/>
      </c:lineChart>
      <c:dateAx>
        <c:axId val="224947800"/>
        <c:scaling>
          <c:orientation val="minMax"/>
        </c:scaling>
        <c:delete val="1"/>
        <c:axPos val="b"/>
        <c:numFmt formatCode="ge" sourceLinked="1"/>
        <c:majorTickMark val="none"/>
        <c:minorTickMark val="none"/>
        <c:tickLblPos val="none"/>
        <c:crossAx val="224948192"/>
        <c:crosses val="autoZero"/>
        <c:auto val="1"/>
        <c:lblOffset val="100"/>
        <c:baseTimeUnit val="years"/>
      </c:dateAx>
      <c:valAx>
        <c:axId val="2249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4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75.19</c:v>
                </c:pt>
                <c:pt idx="1">
                  <c:v>75.19</c:v>
                </c:pt>
                <c:pt idx="2">
                  <c:v>75.19</c:v>
                </c:pt>
                <c:pt idx="3">
                  <c:v>75.19</c:v>
                </c:pt>
                <c:pt idx="4">
                  <c:v>75.19</c:v>
                </c:pt>
              </c:numCache>
            </c:numRef>
          </c:val>
          <c:extLst xmlns:c16r2="http://schemas.microsoft.com/office/drawing/2015/06/chart">
            <c:ext xmlns:c16="http://schemas.microsoft.com/office/drawing/2014/chart" uri="{C3380CC4-5D6E-409C-BE32-E72D297353CC}">
              <c16:uniqueId val="{00000000-809C-42B5-A0D5-E4563A52DC8E}"/>
            </c:ext>
          </c:extLst>
        </c:ser>
        <c:dLbls>
          <c:showLegendKey val="0"/>
          <c:showVal val="0"/>
          <c:showCatName val="0"/>
          <c:showSerName val="0"/>
          <c:showPercent val="0"/>
          <c:showBubbleSize val="0"/>
        </c:dLbls>
        <c:gapWidth val="150"/>
        <c:axId val="224949368"/>
        <c:axId val="2249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809C-42B5-A0D5-E4563A52DC8E}"/>
            </c:ext>
          </c:extLst>
        </c:ser>
        <c:dLbls>
          <c:showLegendKey val="0"/>
          <c:showVal val="0"/>
          <c:showCatName val="0"/>
          <c:showSerName val="0"/>
          <c:showPercent val="0"/>
          <c:showBubbleSize val="0"/>
        </c:dLbls>
        <c:marker val="1"/>
        <c:smooth val="0"/>
        <c:axId val="224949368"/>
        <c:axId val="224949760"/>
      </c:lineChart>
      <c:dateAx>
        <c:axId val="224949368"/>
        <c:scaling>
          <c:orientation val="minMax"/>
        </c:scaling>
        <c:delete val="1"/>
        <c:axPos val="b"/>
        <c:numFmt formatCode="ge" sourceLinked="1"/>
        <c:majorTickMark val="none"/>
        <c:minorTickMark val="none"/>
        <c:tickLblPos val="none"/>
        <c:crossAx val="224949760"/>
        <c:crosses val="autoZero"/>
        <c:auto val="1"/>
        <c:lblOffset val="100"/>
        <c:baseTimeUnit val="years"/>
      </c:dateAx>
      <c:valAx>
        <c:axId val="2249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4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66.66</c:v>
                </c:pt>
                <c:pt idx="1">
                  <c:v>65.53</c:v>
                </c:pt>
                <c:pt idx="2">
                  <c:v>65.23</c:v>
                </c:pt>
                <c:pt idx="3">
                  <c:v>66.72</c:v>
                </c:pt>
                <c:pt idx="4">
                  <c:v>67.05</c:v>
                </c:pt>
              </c:numCache>
            </c:numRef>
          </c:val>
          <c:extLst xmlns:c16r2="http://schemas.microsoft.com/office/drawing/2015/06/chart">
            <c:ext xmlns:c16="http://schemas.microsoft.com/office/drawing/2014/chart" uri="{C3380CC4-5D6E-409C-BE32-E72D297353CC}">
              <c16:uniqueId val="{00000000-E248-4F2F-A753-D998A037A4AA}"/>
            </c:ext>
          </c:extLst>
        </c:ser>
        <c:dLbls>
          <c:showLegendKey val="0"/>
          <c:showVal val="0"/>
          <c:showCatName val="0"/>
          <c:showSerName val="0"/>
          <c:showPercent val="0"/>
          <c:showBubbleSize val="0"/>
        </c:dLbls>
        <c:gapWidth val="150"/>
        <c:axId val="224607240"/>
        <c:axId val="22460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E248-4F2F-A753-D998A037A4AA}"/>
            </c:ext>
          </c:extLst>
        </c:ser>
        <c:dLbls>
          <c:showLegendKey val="0"/>
          <c:showVal val="0"/>
          <c:showCatName val="0"/>
          <c:showSerName val="0"/>
          <c:showPercent val="0"/>
          <c:showBubbleSize val="0"/>
        </c:dLbls>
        <c:marker val="1"/>
        <c:smooth val="0"/>
        <c:axId val="224607240"/>
        <c:axId val="224607624"/>
      </c:lineChart>
      <c:dateAx>
        <c:axId val="224607240"/>
        <c:scaling>
          <c:orientation val="minMax"/>
        </c:scaling>
        <c:delete val="1"/>
        <c:axPos val="b"/>
        <c:numFmt formatCode="ge" sourceLinked="1"/>
        <c:majorTickMark val="none"/>
        <c:minorTickMark val="none"/>
        <c:tickLblPos val="none"/>
        <c:crossAx val="224607624"/>
        <c:crosses val="autoZero"/>
        <c:auto val="1"/>
        <c:lblOffset val="100"/>
        <c:baseTimeUnit val="years"/>
      </c:dateAx>
      <c:valAx>
        <c:axId val="22460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0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80-4C2D-8A91-49F085559ABC}"/>
            </c:ext>
          </c:extLst>
        </c:ser>
        <c:dLbls>
          <c:showLegendKey val="0"/>
          <c:showVal val="0"/>
          <c:showCatName val="0"/>
          <c:showSerName val="0"/>
          <c:showPercent val="0"/>
          <c:showBubbleSize val="0"/>
        </c:dLbls>
        <c:gapWidth val="150"/>
        <c:axId val="224312720"/>
        <c:axId val="22351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80-4C2D-8A91-49F085559ABC}"/>
            </c:ext>
          </c:extLst>
        </c:ser>
        <c:dLbls>
          <c:showLegendKey val="0"/>
          <c:showVal val="0"/>
          <c:showCatName val="0"/>
          <c:showSerName val="0"/>
          <c:showPercent val="0"/>
          <c:showBubbleSize val="0"/>
        </c:dLbls>
        <c:marker val="1"/>
        <c:smooth val="0"/>
        <c:axId val="224312720"/>
        <c:axId val="223512664"/>
      </c:lineChart>
      <c:dateAx>
        <c:axId val="224312720"/>
        <c:scaling>
          <c:orientation val="minMax"/>
        </c:scaling>
        <c:delete val="1"/>
        <c:axPos val="b"/>
        <c:numFmt formatCode="ge" sourceLinked="1"/>
        <c:majorTickMark val="none"/>
        <c:minorTickMark val="none"/>
        <c:tickLblPos val="none"/>
        <c:crossAx val="223512664"/>
        <c:crosses val="autoZero"/>
        <c:auto val="1"/>
        <c:lblOffset val="100"/>
        <c:baseTimeUnit val="years"/>
      </c:dateAx>
      <c:valAx>
        <c:axId val="22351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1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8E-431E-869A-430A287A5E1D}"/>
            </c:ext>
          </c:extLst>
        </c:ser>
        <c:dLbls>
          <c:showLegendKey val="0"/>
          <c:showVal val="0"/>
          <c:showCatName val="0"/>
          <c:showSerName val="0"/>
          <c:showPercent val="0"/>
          <c:showBubbleSize val="0"/>
        </c:dLbls>
        <c:gapWidth val="150"/>
        <c:axId val="224606136"/>
        <c:axId val="2228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8E-431E-869A-430A287A5E1D}"/>
            </c:ext>
          </c:extLst>
        </c:ser>
        <c:dLbls>
          <c:showLegendKey val="0"/>
          <c:showVal val="0"/>
          <c:showCatName val="0"/>
          <c:showSerName val="0"/>
          <c:showPercent val="0"/>
          <c:showBubbleSize val="0"/>
        </c:dLbls>
        <c:marker val="1"/>
        <c:smooth val="0"/>
        <c:axId val="224606136"/>
        <c:axId val="222816544"/>
      </c:lineChart>
      <c:dateAx>
        <c:axId val="224606136"/>
        <c:scaling>
          <c:orientation val="minMax"/>
        </c:scaling>
        <c:delete val="1"/>
        <c:axPos val="b"/>
        <c:numFmt formatCode="ge" sourceLinked="1"/>
        <c:majorTickMark val="none"/>
        <c:minorTickMark val="none"/>
        <c:tickLblPos val="none"/>
        <c:crossAx val="222816544"/>
        <c:crosses val="autoZero"/>
        <c:auto val="1"/>
        <c:lblOffset val="100"/>
        <c:baseTimeUnit val="years"/>
      </c:dateAx>
      <c:valAx>
        <c:axId val="2228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0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A5-44DE-A165-B496B214F24A}"/>
            </c:ext>
          </c:extLst>
        </c:ser>
        <c:dLbls>
          <c:showLegendKey val="0"/>
          <c:showVal val="0"/>
          <c:showCatName val="0"/>
          <c:showSerName val="0"/>
          <c:showPercent val="0"/>
          <c:showBubbleSize val="0"/>
        </c:dLbls>
        <c:gapWidth val="150"/>
        <c:axId val="223970376"/>
        <c:axId val="22397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A5-44DE-A165-B496B214F24A}"/>
            </c:ext>
          </c:extLst>
        </c:ser>
        <c:dLbls>
          <c:showLegendKey val="0"/>
          <c:showVal val="0"/>
          <c:showCatName val="0"/>
          <c:showSerName val="0"/>
          <c:showPercent val="0"/>
          <c:showBubbleSize val="0"/>
        </c:dLbls>
        <c:marker val="1"/>
        <c:smooth val="0"/>
        <c:axId val="223970376"/>
        <c:axId val="223970768"/>
      </c:lineChart>
      <c:dateAx>
        <c:axId val="223970376"/>
        <c:scaling>
          <c:orientation val="minMax"/>
        </c:scaling>
        <c:delete val="1"/>
        <c:axPos val="b"/>
        <c:numFmt formatCode="ge" sourceLinked="1"/>
        <c:majorTickMark val="none"/>
        <c:minorTickMark val="none"/>
        <c:tickLblPos val="none"/>
        <c:crossAx val="223970768"/>
        <c:crosses val="autoZero"/>
        <c:auto val="1"/>
        <c:lblOffset val="100"/>
        <c:baseTimeUnit val="years"/>
      </c:dateAx>
      <c:valAx>
        <c:axId val="22397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7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15-4D2B-943B-1E2DD3830AB3}"/>
            </c:ext>
          </c:extLst>
        </c:ser>
        <c:dLbls>
          <c:showLegendKey val="0"/>
          <c:showVal val="0"/>
          <c:showCatName val="0"/>
          <c:showSerName val="0"/>
          <c:showPercent val="0"/>
          <c:showBubbleSize val="0"/>
        </c:dLbls>
        <c:gapWidth val="150"/>
        <c:axId val="223972336"/>
        <c:axId val="22397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15-4D2B-943B-1E2DD3830AB3}"/>
            </c:ext>
          </c:extLst>
        </c:ser>
        <c:dLbls>
          <c:showLegendKey val="0"/>
          <c:showVal val="0"/>
          <c:showCatName val="0"/>
          <c:showSerName val="0"/>
          <c:showPercent val="0"/>
          <c:showBubbleSize val="0"/>
        </c:dLbls>
        <c:marker val="1"/>
        <c:smooth val="0"/>
        <c:axId val="223972336"/>
        <c:axId val="223972728"/>
      </c:lineChart>
      <c:dateAx>
        <c:axId val="223972336"/>
        <c:scaling>
          <c:orientation val="minMax"/>
        </c:scaling>
        <c:delete val="1"/>
        <c:axPos val="b"/>
        <c:numFmt formatCode="ge" sourceLinked="1"/>
        <c:majorTickMark val="none"/>
        <c:minorTickMark val="none"/>
        <c:tickLblPos val="none"/>
        <c:crossAx val="223972728"/>
        <c:crosses val="autoZero"/>
        <c:auto val="1"/>
        <c:lblOffset val="100"/>
        <c:baseTimeUnit val="years"/>
      </c:dateAx>
      <c:valAx>
        <c:axId val="22397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7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1215.21</c:v>
                </c:pt>
                <c:pt idx="1">
                  <c:v>1120.1199999999999</c:v>
                </c:pt>
                <c:pt idx="2">
                  <c:v>1092.99</c:v>
                </c:pt>
                <c:pt idx="3">
                  <c:v>1061.99</c:v>
                </c:pt>
                <c:pt idx="4">
                  <c:v>931.77</c:v>
                </c:pt>
              </c:numCache>
            </c:numRef>
          </c:val>
          <c:extLst xmlns:c16r2="http://schemas.microsoft.com/office/drawing/2015/06/chart">
            <c:ext xmlns:c16="http://schemas.microsoft.com/office/drawing/2014/chart" uri="{C3380CC4-5D6E-409C-BE32-E72D297353CC}">
              <c16:uniqueId val="{00000000-53EE-465C-BB39-97548DB2D2B5}"/>
            </c:ext>
          </c:extLst>
        </c:ser>
        <c:dLbls>
          <c:showLegendKey val="0"/>
          <c:showVal val="0"/>
          <c:showCatName val="0"/>
          <c:showSerName val="0"/>
          <c:showPercent val="0"/>
          <c:showBubbleSize val="0"/>
        </c:dLbls>
        <c:gapWidth val="150"/>
        <c:axId val="223971944"/>
        <c:axId val="22397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53EE-465C-BB39-97548DB2D2B5}"/>
            </c:ext>
          </c:extLst>
        </c:ser>
        <c:dLbls>
          <c:showLegendKey val="0"/>
          <c:showVal val="0"/>
          <c:showCatName val="0"/>
          <c:showSerName val="0"/>
          <c:showPercent val="0"/>
          <c:showBubbleSize val="0"/>
        </c:dLbls>
        <c:marker val="1"/>
        <c:smooth val="0"/>
        <c:axId val="223971944"/>
        <c:axId val="223973904"/>
      </c:lineChart>
      <c:dateAx>
        <c:axId val="223971944"/>
        <c:scaling>
          <c:orientation val="minMax"/>
        </c:scaling>
        <c:delete val="1"/>
        <c:axPos val="b"/>
        <c:numFmt formatCode="ge" sourceLinked="1"/>
        <c:majorTickMark val="none"/>
        <c:minorTickMark val="none"/>
        <c:tickLblPos val="none"/>
        <c:crossAx val="223973904"/>
        <c:crosses val="autoZero"/>
        <c:auto val="1"/>
        <c:lblOffset val="100"/>
        <c:baseTimeUnit val="years"/>
      </c:dateAx>
      <c:valAx>
        <c:axId val="22397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7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55.42</c:v>
                </c:pt>
                <c:pt idx="1">
                  <c:v>56.56</c:v>
                </c:pt>
                <c:pt idx="2">
                  <c:v>56.36</c:v>
                </c:pt>
                <c:pt idx="3">
                  <c:v>56.42</c:v>
                </c:pt>
                <c:pt idx="4">
                  <c:v>61.02</c:v>
                </c:pt>
              </c:numCache>
            </c:numRef>
          </c:val>
          <c:extLst xmlns:c16r2="http://schemas.microsoft.com/office/drawing/2015/06/chart">
            <c:ext xmlns:c16="http://schemas.microsoft.com/office/drawing/2014/chart" uri="{C3380CC4-5D6E-409C-BE32-E72D297353CC}">
              <c16:uniqueId val="{00000000-7FEE-41A1-B7C8-7DDB76CA3D57}"/>
            </c:ext>
          </c:extLst>
        </c:ser>
        <c:dLbls>
          <c:showLegendKey val="0"/>
          <c:showVal val="0"/>
          <c:showCatName val="0"/>
          <c:showSerName val="0"/>
          <c:showPercent val="0"/>
          <c:showBubbleSize val="0"/>
        </c:dLbls>
        <c:gapWidth val="150"/>
        <c:axId val="224409296"/>
        <c:axId val="22440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7FEE-41A1-B7C8-7DDB76CA3D57}"/>
            </c:ext>
          </c:extLst>
        </c:ser>
        <c:dLbls>
          <c:showLegendKey val="0"/>
          <c:showVal val="0"/>
          <c:showCatName val="0"/>
          <c:showSerName val="0"/>
          <c:showPercent val="0"/>
          <c:showBubbleSize val="0"/>
        </c:dLbls>
        <c:marker val="1"/>
        <c:smooth val="0"/>
        <c:axId val="224409296"/>
        <c:axId val="224409688"/>
      </c:lineChart>
      <c:dateAx>
        <c:axId val="224409296"/>
        <c:scaling>
          <c:orientation val="minMax"/>
        </c:scaling>
        <c:delete val="1"/>
        <c:axPos val="b"/>
        <c:numFmt formatCode="ge" sourceLinked="1"/>
        <c:majorTickMark val="none"/>
        <c:minorTickMark val="none"/>
        <c:tickLblPos val="none"/>
        <c:crossAx val="224409688"/>
        <c:crosses val="autoZero"/>
        <c:auto val="1"/>
        <c:lblOffset val="100"/>
        <c:baseTimeUnit val="years"/>
      </c:dateAx>
      <c:valAx>
        <c:axId val="22440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0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110.66</c:v>
                </c:pt>
                <c:pt idx="1">
                  <c:v>111.7</c:v>
                </c:pt>
                <c:pt idx="2">
                  <c:v>112.3</c:v>
                </c:pt>
                <c:pt idx="3">
                  <c:v>111.84</c:v>
                </c:pt>
                <c:pt idx="4">
                  <c:v>103.24</c:v>
                </c:pt>
              </c:numCache>
            </c:numRef>
          </c:val>
          <c:extLst xmlns:c16r2="http://schemas.microsoft.com/office/drawing/2015/06/chart">
            <c:ext xmlns:c16="http://schemas.microsoft.com/office/drawing/2014/chart" uri="{C3380CC4-5D6E-409C-BE32-E72D297353CC}">
              <c16:uniqueId val="{00000000-17CB-401C-B47A-B8382C17F448}"/>
            </c:ext>
          </c:extLst>
        </c:ser>
        <c:dLbls>
          <c:showLegendKey val="0"/>
          <c:showVal val="0"/>
          <c:showCatName val="0"/>
          <c:showSerName val="0"/>
          <c:showPercent val="0"/>
          <c:showBubbleSize val="0"/>
        </c:dLbls>
        <c:gapWidth val="150"/>
        <c:axId val="224410864"/>
        <c:axId val="22441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7CB-401C-B47A-B8382C17F448}"/>
            </c:ext>
          </c:extLst>
        </c:ser>
        <c:dLbls>
          <c:showLegendKey val="0"/>
          <c:showVal val="0"/>
          <c:showCatName val="0"/>
          <c:showSerName val="0"/>
          <c:showPercent val="0"/>
          <c:showBubbleSize val="0"/>
        </c:dLbls>
        <c:marker val="1"/>
        <c:smooth val="0"/>
        <c:axId val="224410864"/>
        <c:axId val="224411256"/>
      </c:lineChart>
      <c:dateAx>
        <c:axId val="224410864"/>
        <c:scaling>
          <c:orientation val="minMax"/>
        </c:scaling>
        <c:delete val="1"/>
        <c:axPos val="b"/>
        <c:numFmt formatCode="ge" sourceLinked="1"/>
        <c:majorTickMark val="none"/>
        <c:minorTickMark val="none"/>
        <c:tickLblPos val="none"/>
        <c:crossAx val="224411256"/>
        <c:crosses val="autoZero"/>
        <c:auto val="1"/>
        <c:lblOffset val="100"/>
        <c:baseTimeUnit val="years"/>
      </c:dateAx>
      <c:valAx>
        <c:axId val="22441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1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入善町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25189</v>
      </c>
      <c r="AM8" s="66"/>
      <c r="AN8" s="66"/>
      <c r="AO8" s="66"/>
      <c r="AP8" s="66"/>
      <c r="AQ8" s="66"/>
      <c r="AR8" s="66"/>
      <c r="AS8" s="66"/>
      <c r="AT8" s="65">
        <f>データ!$S$6</f>
        <v>71.25</v>
      </c>
      <c r="AU8" s="65"/>
      <c r="AV8" s="65"/>
      <c r="AW8" s="65"/>
      <c r="AX8" s="65"/>
      <c r="AY8" s="65"/>
      <c r="AZ8" s="65"/>
      <c r="BA8" s="65"/>
      <c r="BB8" s="65">
        <f>データ!$T$6</f>
        <v>353.53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10.87</v>
      </c>
      <c r="Q10" s="65"/>
      <c r="R10" s="65"/>
      <c r="S10" s="65"/>
      <c r="T10" s="65"/>
      <c r="U10" s="65"/>
      <c r="V10" s="65"/>
      <c r="W10" s="66">
        <f>データ!$Q$6</f>
        <v>912</v>
      </c>
      <c r="X10" s="66"/>
      <c r="Y10" s="66"/>
      <c r="Z10" s="66"/>
      <c r="AA10" s="66"/>
      <c r="AB10" s="66"/>
      <c r="AC10" s="66"/>
      <c r="AD10" s="2"/>
      <c r="AE10" s="2"/>
      <c r="AF10" s="2"/>
      <c r="AG10" s="2"/>
      <c r="AH10" s="2"/>
      <c r="AI10" s="2"/>
      <c r="AJ10" s="2"/>
      <c r="AK10" s="2"/>
      <c r="AL10" s="66">
        <f>データ!$U$6</f>
        <v>2725</v>
      </c>
      <c r="AM10" s="66"/>
      <c r="AN10" s="66"/>
      <c r="AO10" s="66"/>
      <c r="AP10" s="66"/>
      <c r="AQ10" s="66"/>
      <c r="AR10" s="66"/>
      <c r="AS10" s="66"/>
      <c r="AT10" s="65">
        <f>データ!$V$6</f>
        <v>0.76</v>
      </c>
      <c r="AU10" s="65"/>
      <c r="AV10" s="65"/>
      <c r="AW10" s="65"/>
      <c r="AX10" s="65"/>
      <c r="AY10" s="65"/>
      <c r="AZ10" s="65"/>
      <c r="BA10" s="65"/>
      <c r="BB10" s="65">
        <f>データ!$W$6</f>
        <v>3585.53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wv9HyU5Nc4tjEk1b5txlxy5T3kC2ifAtDM7Qjxdh+KdKvdn7RRsKe271LNZsAQ2Pdwfv03KPcU7OFxdjx4eWGQ==" saltValue="44u7ohlaufCbimEhgRidL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163422</v>
      </c>
      <c r="D6" s="33">
        <f t="shared" si="3"/>
        <v>47</v>
      </c>
      <c r="E6" s="33">
        <f t="shared" si="3"/>
        <v>1</v>
      </c>
      <c r="F6" s="33">
        <f t="shared" si="3"/>
        <v>0</v>
      </c>
      <c r="G6" s="33">
        <f t="shared" si="3"/>
        <v>0</v>
      </c>
      <c r="H6" s="33" t="str">
        <f t="shared" si="3"/>
        <v>富山県　入善町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10.87</v>
      </c>
      <c r="Q6" s="34">
        <f t="shared" si="3"/>
        <v>912</v>
      </c>
      <c r="R6" s="34">
        <f t="shared" si="3"/>
        <v>25189</v>
      </c>
      <c r="S6" s="34">
        <f t="shared" si="3"/>
        <v>71.25</v>
      </c>
      <c r="T6" s="34">
        <f t="shared" si="3"/>
        <v>353.53</v>
      </c>
      <c r="U6" s="34">
        <f t="shared" si="3"/>
        <v>2725</v>
      </c>
      <c r="V6" s="34">
        <f t="shared" si="3"/>
        <v>0.76</v>
      </c>
      <c r="W6" s="34">
        <f t="shared" si="3"/>
        <v>3585.53</v>
      </c>
      <c r="X6" s="35">
        <f>IF(X7="",NA(),X7)</f>
        <v>66.66</v>
      </c>
      <c r="Y6" s="35">
        <f t="shared" ref="Y6:AG6" si="4">IF(Y7="",NA(),Y7)</f>
        <v>65.53</v>
      </c>
      <c r="Z6" s="35">
        <f t="shared" si="4"/>
        <v>65.23</v>
      </c>
      <c r="AA6" s="35">
        <f t="shared" si="4"/>
        <v>66.72</v>
      </c>
      <c r="AB6" s="35">
        <f t="shared" si="4"/>
        <v>67.05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1215.21</v>
      </c>
      <c r="BF6" s="35">
        <f t="shared" ref="BF6:BN6" si="7">IF(BF7="",NA(),BF7)</f>
        <v>1120.1199999999999</v>
      </c>
      <c r="BG6" s="35">
        <f t="shared" si="7"/>
        <v>1092.99</v>
      </c>
      <c r="BH6" s="35">
        <f t="shared" si="7"/>
        <v>1061.99</v>
      </c>
      <c r="BI6" s="35">
        <f t="shared" si="7"/>
        <v>931.77</v>
      </c>
      <c r="BJ6" s="35">
        <f t="shared" si="7"/>
        <v>1113.76</v>
      </c>
      <c r="BK6" s="35">
        <f t="shared" si="7"/>
        <v>1125.69</v>
      </c>
      <c r="BL6" s="35">
        <f t="shared" si="7"/>
        <v>1134.67</v>
      </c>
      <c r="BM6" s="35">
        <f t="shared" si="7"/>
        <v>1144.79</v>
      </c>
      <c r="BN6" s="35">
        <f t="shared" si="7"/>
        <v>1061.58</v>
      </c>
      <c r="BO6" s="34" t="str">
        <f>IF(BO7="","",IF(BO7="-","【-】","【"&amp;SUBSTITUTE(TEXT(BO7,"#,##0.00"),"-","△")&amp;"】"))</f>
        <v>【1,141.75】</v>
      </c>
      <c r="BP6" s="35">
        <f>IF(BP7="",NA(),BP7)</f>
        <v>55.42</v>
      </c>
      <c r="BQ6" s="35">
        <f t="shared" ref="BQ6:BY6" si="8">IF(BQ7="",NA(),BQ7)</f>
        <v>56.56</v>
      </c>
      <c r="BR6" s="35">
        <f t="shared" si="8"/>
        <v>56.36</v>
      </c>
      <c r="BS6" s="35">
        <f t="shared" si="8"/>
        <v>56.42</v>
      </c>
      <c r="BT6" s="35">
        <f t="shared" si="8"/>
        <v>61.02</v>
      </c>
      <c r="BU6" s="35">
        <f t="shared" si="8"/>
        <v>34.25</v>
      </c>
      <c r="BV6" s="35">
        <f t="shared" si="8"/>
        <v>46.48</v>
      </c>
      <c r="BW6" s="35">
        <f t="shared" si="8"/>
        <v>40.6</v>
      </c>
      <c r="BX6" s="35">
        <f t="shared" si="8"/>
        <v>56.04</v>
      </c>
      <c r="BY6" s="35">
        <f t="shared" si="8"/>
        <v>58.52</v>
      </c>
      <c r="BZ6" s="34" t="str">
        <f>IF(BZ7="","",IF(BZ7="-","【-】","【"&amp;SUBSTITUTE(TEXT(BZ7,"#,##0.00"),"-","△")&amp;"】"))</f>
        <v>【54.93】</v>
      </c>
      <c r="CA6" s="35">
        <f>IF(CA7="",NA(),CA7)</f>
        <v>110.66</v>
      </c>
      <c r="CB6" s="35">
        <f t="shared" ref="CB6:CJ6" si="9">IF(CB7="",NA(),CB7)</f>
        <v>111.7</v>
      </c>
      <c r="CC6" s="35">
        <f t="shared" si="9"/>
        <v>112.3</v>
      </c>
      <c r="CD6" s="35">
        <f t="shared" si="9"/>
        <v>111.84</v>
      </c>
      <c r="CE6" s="35">
        <f t="shared" si="9"/>
        <v>103.24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93.91</v>
      </c>
      <c r="CM6" s="35">
        <f t="shared" ref="CM6:CU6" si="10">IF(CM7="",NA(),CM7)</f>
        <v>55.53</v>
      </c>
      <c r="CN6" s="35">
        <f t="shared" si="10"/>
        <v>53.49</v>
      </c>
      <c r="CO6" s="35">
        <f t="shared" si="10"/>
        <v>52.45</v>
      </c>
      <c r="CP6" s="35">
        <f t="shared" si="10"/>
        <v>56.5</v>
      </c>
      <c r="CQ6" s="35">
        <f t="shared" si="10"/>
        <v>57.55</v>
      </c>
      <c r="CR6" s="35">
        <f t="shared" si="10"/>
        <v>57.43</v>
      </c>
      <c r="CS6" s="35">
        <f t="shared" si="10"/>
        <v>57.29</v>
      </c>
      <c r="CT6" s="35">
        <f t="shared" si="10"/>
        <v>55.9</v>
      </c>
      <c r="CU6" s="35">
        <f t="shared" si="10"/>
        <v>57.3</v>
      </c>
      <c r="CV6" s="34" t="str">
        <f>IF(CV7="","",IF(CV7="-","【-】","【"&amp;SUBSTITUTE(TEXT(CV7,"#,##0.00"),"-","△")&amp;"】"))</f>
        <v>【56.91】</v>
      </c>
      <c r="CW6" s="35">
        <f>IF(CW7="",NA(),CW7)</f>
        <v>75.19</v>
      </c>
      <c r="CX6" s="35">
        <f t="shared" ref="CX6:DF6" si="11">IF(CX7="",NA(),CX7)</f>
        <v>75.19</v>
      </c>
      <c r="CY6" s="35">
        <f t="shared" si="11"/>
        <v>75.19</v>
      </c>
      <c r="CZ6" s="35">
        <f t="shared" si="11"/>
        <v>75.19</v>
      </c>
      <c r="DA6" s="35">
        <f t="shared" si="11"/>
        <v>75.19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15.91</v>
      </c>
      <c r="EF6" s="35">
        <f t="shared" si="14"/>
        <v>3.97</v>
      </c>
      <c r="EG6" s="35">
        <f t="shared" si="14"/>
        <v>1.78</v>
      </c>
      <c r="EH6" s="35">
        <f t="shared" si="14"/>
        <v>0.59</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163422</v>
      </c>
      <c r="D7" s="37">
        <v>47</v>
      </c>
      <c r="E7" s="37">
        <v>1</v>
      </c>
      <c r="F7" s="37">
        <v>0</v>
      </c>
      <c r="G7" s="37">
        <v>0</v>
      </c>
      <c r="H7" s="37" t="s">
        <v>108</v>
      </c>
      <c r="I7" s="37" t="s">
        <v>109</v>
      </c>
      <c r="J7" s="37" t="s">
        <v>110</v>
      </c>
      <c r="K7" s="37" t="s">
        <v>111</v>
      </c>
      <c r="L7" s="37" t="s">
        <v>112</v>
      </c>
      <c r="M7" s="37" t="s">
        <v>113</v>
      </c>
      <c r="N7" s="38" t="s">
        <v>114</v>
      </c>
      <c r="O7" s="38" t="s">
        <v>115</v>
      </c>
      <c r="P7" s="38">
        <v>10.87</v>
      </c>
      <c r="Q7" s="38">
        <v>912</v>
      </c>
      <c r="R7" s="38">
        <v>25189</v>
      </c>
      <c r="S7" s="38">
        <v>71.25</v>
      </c>
      <c r="T7" s="38">
        <v>353.53</v>
      </c>
      <c r="U7" s="38">
        <v>2725</v>
      </c>
      <c r="V7" s="38">
        <v>0.76</v>
      </c>
      <c r="W7" s="38">
        <v>3585.53</v>
      </c>
      <c r="X7" s="38">
        <v>66.66</v>
      </c>
      <c r="Y7" s="38">
        <v>65.53</v>
      </c>
      <c r="Z7" s="38">
        <v>65.23</v>
      </c>
      <c r="AA7" s="38">
        <v>66.72</v>
      </c>
      <c r="AB7" s="38">
        <v>67.05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1215.21</v>
      </c>
      <c r="BF7" s="38">
        <v>1120.1199999999999</v>
      </c>
      <c r="BG7" s="38">
        <v>1092.99</v>
      </c>
      <c r="BH7" s="38">
        <v>1061.99</v>
      </c>
      <c r="BI7" s="38">
        <v>931.77</v>
      </c>
      <c r="BJ7" s="38">
        <v>1113.76</v>
      </c>
      <c r="BK7" s="38">
        <v>1125.69</v>
      </c>
      <c r="BL7" s="38">
        <v>1134.67</v>
      </c>
      <c r="BM7" s="38">
        <v>1144.79</v>
      </c>
      <c r="BN7" s="38">
        <v>1061.58</v>
      </c>
      <c r="BO7" s="38">
        <v>1141.75</v>
      </c>
      <c r="BP7" s="38">
        <v>55.42</v>
      </c>
      <c r="BQ7" s="38">
        <v>56.56</v>
      </c>
      <c r="BR7" s="38">
        <v>56.36</v>
      </c>
      <c r="BS7" s="38">
        <v>56.42</v>
      </c>
      <c r="BT7" s="38">
        <v>61.02</v>
      </c>
      <c r="BU7" s="38">
        <v>34.25</v>
      </c>
      <c r="BV7" s="38">
        <v>46.48</v>
      </c>
      <c r="BW7" s="38">
        <v>40.6</v>
      </c>
      <c r="BX7" s="38">
        <v>56.04</v>
      </c>
      <c r="BY7" s="38">
        <v>58.52</v>
      </c>
      <c r="BZ7" s="38">
        <v>54.93</v>
      </c>
      <c r="CA7" s="38">
        <v>110.66</v>
      </c>
      <c r="CB7" s="38">
        <v>111.7</v>
      </c>
      <c r="CC7" s="38">
        <v>112.3</v>
      </c>
      <c r="CD7" s="38">
        <v>111.84</v>
      </c>
      <c r="CE7" s="38">
        <v>103.24</v>
      </c>
      <c r="CF7" s="38">
        <v>501.18</v>
      </c>
      <c r="CG7" s="38">
        <v>376.61</v>
      </c>
      <c r="CH7" s="38">
        <v>440.03</v>
      </c>
      <c r="CI7" s="38">
        <v>304.35000000000002</v>
      </c>
      <c r="CJ7" s="38">
        <v>296.3</v>
      </c>
      <c r="CK7" s="38">
        <v>292.18</v>
      </c>
      <c r="CL7" s="38">
        <v>93.91</v>
      </c>
      <c r="CM7" s="38">
        <v>55.53</v>
      </c>
      <c r="CN7" s="38">
        <v>53.49</v>
      </c>
      <c r="CO7" s="38">
        <v>52.45</v>
      </c>
      <c r="CP7" s="38">
        <v>56.5</v>
      </c>
      <c r="CQ7" s="38">
        <v>57.55</v>
      </c>
      <c r="CR7" s="38">
        <v>57.43</v>
      </c>
      <c r="CS7" s="38">
        <v>57.29</v>
      </c>
      <c r="CT7" s="38">
        <v>55.9</v>
      </c>
      <c r="CU7" s="38">
        <v>57.3</v>
      </c>
      <c r="CV7" s="38">
        <v>56.91</v>
      </c>
      <c r="CW7" s="38">
        <v>75.19</v>
      </c>
      <c r="CX7" s="38">
        <v>75.19</v>
      </c>
      <c r="CY7" s="38">
        <v>75.19</v>
      </c>
      <c r="CZ7" s="38">
        <v>75.19</v>
      </c>
      <c r="DA7" s="38">
        <v>75.19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15.91</v>
      </c>
      <c r="EF7" s="38">
        <v>3.97</v>
      </c>
      <c r="EG7" s="38">
        <v>1.78</v>
      </c>
      <c r="EH7" s="38">
        <v>0.59</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作成者</cp:lastModifiedBy>
  <cp:lastPrinted>2019-02-14T04:05:23Z</cp:lastPrinted>
  <dcterms:created xsi:type="dcterms:W3CDTF">2018-12-03T08:42:50Z</dcterms:created>
  <dcterms:modified xsi:type="dcterms:W3CDTF">2019-02-14T04:07:47Z</dcterms:modified>
  <cp:category/>
</cp:coreProperties>
</file>