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住まい・まちづくり課\03簡易水道・下水道係\02下水道\★福島\H31.1.15県から照会\14入善町\下水道\"/>
    </mc:Choice>
  </mc:AlternateContent>
  <workbookProtection workbookAlgorithmName="SHA-512" workbookHashValue="G0cwjRRjpNtzyVlOTD5CPQH5BHA1sQ+35NcCDEJKxInzIaVDAcPmnuinLSz1JTzMw1JX5vI+DRxF7jUpn03log==" workbookSaltValue="DGP4M5wkwOAY/tOP28RzY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<sst xmlns="http://schemas.openxmlformats.org/spreadsheetml/2006/main" count="240" uniqueCount="127">
  <si>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</si>
  <si>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</si>
  <si>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</si>
  <si>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</si>
  <si>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</si>
  <si>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</si>
  <si>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</si>
  <si>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</si>
  <si>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</si>
  <si>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</si>
  <si>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</si>
  <si>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</si>
  <si>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</si>
  <si>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</si>
  <si>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</si>
  <si>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</si>
  <si>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</si>
  <si>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</si>
  <si>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</si>
  <si>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</si>
  <si>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</si>
  <si>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</si>
  <si>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</si>
  <si>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</si>
  <si>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</si>
  <si>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</si>
  <si>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</si>
  <si>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</si>
  <si>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</si>
  <si>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</si>
  <si>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</si>
  <si>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</si>
  <si>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</si>
  <si>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</si>
  <si>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</si>
  <si>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</si>
  <si>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</si>
  <si>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</si>
  <si>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</si>
  <si>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</si>
  <si>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</si>
  <si>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</si>
  <si>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</si>
  <si>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</si>
  <si>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</si>
  <si>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</si>
  <si>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</si>
  <si>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</si>
  <si>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</si>
  <si>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</si>
  <si>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</si>
  <si>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</si>
  <si>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</si>
  <si>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</si>
  <si>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</si>
  <si>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</si>
  <si>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</si>
  <si>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</si>
  <si>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</si>
  <si>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</si>
  <si>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</si>
  <si>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</si>
  <si>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</si>
  <si>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</si>
  <si>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</si>
  <si>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</si>
  <si>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</si>
  <si>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</si>
  <si>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</si>
  <si>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</si>
  <si>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</si>
  <si>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</si>
  <si>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</si>
  <si>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</si>
  <si>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</si>
  <si>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</si>
  <si>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</si>
  <si>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</si>
  <si>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</si>
  <si>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</si>
  <si>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</si>
  <si>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</si>
  <si>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</si>
  <si>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</si>
  <si>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</si>
  <si>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</si>
  <si>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</si>
  <si>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</si>
  <si>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</si>
  <si>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</si>
  <si>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</si>
  <si>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</si>
  <si>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</si>
  <si>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</si>
  <si>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</si>
  <si>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</si>
  <si>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</si>
  <si>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</si>
  <si>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</si>
  <si>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</si>
  <si>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</si>
  <si>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</si>
  <si>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</si>
  <si>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</si>
  <si>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</si>
  <si>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</si>
  <si>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</si>
  <si>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</si>
  <si>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</si>
  <si>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</si>
  <si>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</si>
  <si>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</si>
  <si>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</si>
  <si>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</si>
  <si>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</si>
  <si>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</si>
  <si>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</si>
  <si>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</si>
  <si>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</si>
  <si>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</si>
  <si>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</si>
  <si>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</si>
  <si>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</si>
  <si>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</si>
  <si>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本町の下水道事業は平成13年に供用開始し、17年程度経過している。
■管きょ
　管きょの耐用年数は50～75年程度を見込んでおり、しばらくは老朽化に伴う大規模な更新は見込んでいない。
■処理場施設
　長寿命化計画に基づき、耐用年数を迎えた電気・機械設備を中心に順次行っている。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下水道事業全体の経営改善の取組みとして、将来的な更新コストや維持管理コストの削減を目的として、農業集落排水処理施設を廃止し、公共下水道処理施設に接続する。H32年度の統廃合を目指す。</t>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</si>
  <si>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phoneticPr fontId="4"/>
  </si>
  <si>
    <t>①収益的収支比率
　下水道整備に伴う地方債償還金が大きいため、数値は100％未満の状況である。H38年ごろが償還ピークであり、同様の傾向が続く見込である。
④企業債残高対事業規模比率
　料金収入に対して資本費の負担が大きい状態である。H26年度から資本費平準化債を活用し、償還額をコントロールしながら計画的な償還に努める。
⑤経費回収率
　今年度において、「分流式下水道等に要する経費の見直し」を行ったため、前年度以前と比べ数値が乖離している。使用料収入は前年度と比較してほぼ横ばいであるが、人口減少に伴う収入減等により経費回収率の悪化が懸念される。
⑥汚水処理原価
　今年度において、「分流式下水道等に要する経費の見直し」を行ったため、前年度以前と比べ数値が乖離している。地方債償還額の増加による汚水処理原価の悪化が懸念される。
⑦施設利用率
　人口減少とともに微減傾向にある。
⑧水洗化率
　集合住宅や市街地など比較的人口密度が高いエリアであり、横ばい～微増傾向にある。
　</t>
    <rPh sb="172" eb="175">
      <t>コンネンド</t>
    </rPh>
    <rPh sb="181" eb="183">
      <t>ブンリュウ</t>
    </rPh>
    <rPh sb="183" eb="184">
      <t>シキ</t>
    </rPh>
    <rPh sb="184" eb="187">
      <t>ゲスイドウ</t>
    </rPh>
    <rPh sb="187" eb="188">
      <t>トウ</t>
    </rPh>
    <rPh sb="189" eb="190">
      <t>ヨウ</t>
    </rPh>
    <rPh sb="192" eb="194">
      <t>ケイヒ</t>
    </rPh>
    <rPh sb="195" eb="197">
      <t>ミナオ</t>
    </rPh>
    <rPh sb="200" eb="201">
      <t>オコナ</t>
    </rPh>
    <rPh sb="206" eb="209">
      <t>ゼンネンド</t>
    </rPh>
    <rPh sb="209" eb="211">
      <t>イゼン</t>
    </rPh>
    <rPh sb="212" eb="213">
      <t>クラ</t>
    </rPh>
    <rPh sb="214" eb="216">
      <t>スウチ</t>
    </rPh>
    <rPh sb="217" eb="219">
      <t>カイリ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</si>
</sst>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52-48EB-A263-151363A3507F}"/>
            </c:ext>
          </c:extLst>
        </c:ser>
        <c:dLbls>
          <c:showLegendKey val="0"/>
          <c:showVal val="0"/>
          <c:showCatName val="0"/>
          <c:showSerName val="0"/>
          <c:showPercent val="0"/>
          <c:showBubbleSize val="0"/>
        </c:dLbls>
        <c:gapWidth val="150"/>
        <c:axId val="403486320"/>
        <c:axId val="40348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0.15</c:v>
                </c:pt>
                <c:pt idx="4">
                  <c:v>0.16</c:v>
                </c:pt>
              </c:numCache>
            </c:numRef>
          </c:val>
          <c:smooth val="0"/>
          <c:extLst xmlns:c16r2="http://schemas.microsoft.com/office/drawing/2015/06/chart">
            <c:ext xmlns:c16="http://schemas.microsoft.com/office/drawing/2014/chart" uri="{C3380CC4-5D6E-409C-BE32-E72D297353CC}">
              <c16:uniqueId val="{00000001-A552-48EB-A263-151363A3507F}"/>
            </c:ext>
          </c:extLst>
        </c:ser>
        <c:dLbls>
          <c:showLegendKey val="0"/>
          <c:showVal val="0"/>
          <c:showCatName val="0"/>
          <c:showSerName val="0"/>
          <c:showPercent val="0"/>
          <c:showBubbleSize val="0"/>
        </c:dLbls>
        <c:marker val="1"/>
        <c:smooth val="0"/>
        <c:axId val="403486320"/>
        <c:axId val="403484752"/>
      </c:lineChart>
      <c:dateAx>
        <c:axId val="403486320"/>
        <c:scaling>
          <c:orientation val="minMax"/>
        </c:scaling>
        <c:delete val="1"/>
        <c:axPos val="b"/>
        <c:numFmt formatCode="ge" sourceLinked="1"/>
        <c:majorTickMark val="none"/>
        <c:minorTickMark val="none"/>
        <c:tickLblPos val="none"/>
        <c:crossAx val="403484752"/>
        <c:crosses val="autoZero"/>
        <c:auto val="1"/>
        <c:lblOffset val="100"/>
        <c:baseTimeUnit val="years"/>
      </c:dateAx>
      <c:valAx>
        <c:axId val="40348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48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77.59</c:v>
                </c:pt>
                <c:pt idx="1">
                  <c:v>61.26</c:v>
                </c:pt>
                <c:pt idx="2">
                  <c:v>61.98</c:v>
                </c:pt>
                <c:pt idx="3">
                  <c:v>57.94</c:v>
                </c:pt>
                <c:pt idx="4">
                  <c:v>59.57</c:v>
                </c:pt>
              </c:numCache>
            </c:numRef>
          </c:val>
          <c:extLst xmlns:c16r2="http://schemas.microsoft.com/office/drawing/2015/06/chart">
            <c:ext xmlns:c16="http://schemas.microsoft.com/office/drawing/2014/chart" uri="{C3380CC4-5D6E-409C-BE32-E72D297353CC}">
              <c16:uniqueId val="{00000000-5E57-458C-9008-1FE8DF2CC80C}"/>
            </c:ext>
          </c:extLst>
        </c:ser>
        <c:dLbls>
          <c:showLegendKey val="0"/>
          <c:showVal val="0"/>
          <c:showCatName val="0"/>
          <c:showSerName val="0"/>
          <c:showPercent val="0"/>
          <c:showBubbleSize val="0"/>
        </c:dLbls>
        <c:gapWidth val="150"/>
        <c:axId val="405596528"/>
        <c:axId val="40559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53.51</c:v>
                </c:pt>
                <c:pt idx="4">
                  <c:v>53.5</c:v>
                </c:pt>
              </c:numCache>
            </c:numRef>
          </c:val>
          <c:smooth val="0"/>
          <c:extLst xmlns:c16r2="http://schemas.microsoft.com/office/drawing/2015/06/chart">
            <c:ext xmlns:c16="http://schemas.microsoft.com/office/drawing/2014/chart" uri="{C3380CC4-5D6E-409C-BE32-E72D297353CC}">
              <c16:uniqueId val="{00000001-5E57-458C-9008-1FE8DF2CC80C}"/>
            </c:ext>
          </c:extLst>
        </c:ser>
        <c:dLbls>
          <c:showLegendKey val="0"/>
          <c:showVal val="0"/>
          <c:showCatName val="0"/>
          <c:showSerName val="0"/>
          <c:showPercent val="0"/>
          <c:showBubbleSize val="0"/>
        </c:dLbls>
        <c:marker val="1"/>
        <c:smooth val="0"/>
        <c:axId val="405596528"/>
        <c:axId val="405596920"/>
      </c:lineChart>
      <c:dateAx>
        <c:axId val="405596528"/>
        <c:scaling>
          <c:orientation val="minMax"/>
        </c:scaling>
        <c:delete val="1"/>
        <c:axPos val="b"/>
        <c:numFmt formatCode="ge" sourceLinked="1"/>
        <c:majorTickMark val="none"/>
        <c:minorTickMark val="none"/>
        <c:tickLblPos val="none"/>
        <c:crossAx val="405596920"/>
        <c:crosses val="autoZero"/>
        <c:auto val="1"/>
        <c:lblOffset val="100"/>
        <c:baseTimeUnit val="years"/>
      </c:dateAx>
      <c:valAx>
        <c:axId val="40559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59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83.12</c:v>
                </c:pt>
                <c:pt idx="1">
                  <c:v>81.489999999999995</c:v>
                </c:pt>
                <c:pt idx="2">
                  <c:v>84.97</c:v>
                </c:pt>
                <c:pt idx="3">
                  <c:v>87.29</c:v>
                </c:pt>
                <c:pt idx="4">
                  <c:v>86.17</c:v>
                </c:pt>
              </c:numCache>
            </c:numRef>
          </c:val>
          <c:extLst xmlns:c16r2="http://schemas.microsoft.com/office/drawing/2015/06/chart">
            <c:ext xmlns:c16="http://schemas.microsoft.com/office/drawing/2014/chart" uri="{C3380CC4-5D6E-409C-BE32-E72D297353CC}">
              <c16:uniqueId val="{00000000-801B-4DC1-A0A0-E4579FD10DF5}"/>
            </c:ext>
          </c:extLst>
        </c:ser>
        <c:dLbls>
          <c:showLegendKey val="0"/>
          <c:showVal val="0"/>
          <c:showCatName val="0"/>
          <c:showSerName val="0"/>
          <c:showPercent val="0"/>
          <c:showBubbleSize val="0"/>
        </c:dLbls>
        <c:gapWidth val="150"/>
        <c:axId val="405598096"/>
        <c:axId val="40559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83.91</c:v>
                </c:pt>
                <c:pt idx="4">
                  <c:v>83.51</c:v>
                </c:pt>
              </c:numCache>
            </c:numRef>
          </c:val>
          <c:smooth val="0"/>
          <c:extLst xmlns:c16r2="http://schemas.microsoft.com/office/drawing/2015/06/chart">
            <c:ext xmlns:c16="http://schemas.microsoft.com/office/drawing/2014/chart" uri="{C3380CC4-5D6E-409C-BE32-E72D297353CC}">
              <c16:uniqueId val="{00000001-801B-4DC1-A0A0-E4579FD10DF5}"/>
            </c:ext>
          </c:extLst>
        </c:ser>
        <c:dLbls>
          <c:showLegendKey val="0"/>
          <c:showVal val="0"/>
          <c:showCatName val="0"/>
          <c:showSerName val="0"/>
          <c:showPercent val="0"/>
          <c:showBubbleSize val="0"/>
        </c:dLbls>
        <c:marker val="1"/>
        <c:smooth val="0"/>
        <c:axId val="405598096"/>
        <c:axId val="405598488"/>
      </c:lineChart>
      <c:dateAx>
        <c:axId val="405598096"/>
        <c:scaling>
          <c:orientation val="minMax"/>
        </c:scaling>
        <c:delete val="1"/>
        <c:axPos val="b"/>
        <c:numFmt formatCode="ge" sourceLinked="1"/>
        <c:majorTickMark val="none"/>
        <c:minorTickMark val="none"/>
        <c:tickLblPos val="none"/>
        <c:crossAx val="405598488"/>
        <c:crosses val="autoZero"/>
        <c:auto val="1"/>
        <c:lblOffset val="100"/>
        <c:baseTimeUnit val="years"/>
      </c:dateAx>
      <c:valAx>
        <c:axId val="40559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59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97.52</c:v>
                </c:pt>
                <c:pt idx="1">
                  <c:v>78.11</c:v>
                </c:pt>
                <c:pt idx="2">
                  <c:v>77.14</c:v>
                </c:pt>
                <c:pt idx="3">
                  <c:v>74.67</c:v>
                </c:pt>
                <c:pt idx="4">
                  <c:v>83.63</c:v>
                </c:pt>
              </c:numCache>
            </c:numRef>
          </c:val>
          <c:extLst xmlns:c16r2="http://schemas.microsoft.com/office/drawing/2015/06/chart">
            <c:ext xmlns:c16="http://schemas.microsoft.com/office/drawing/2014/chart" uri="{C3380CC4-5D6E-409C-BE32-E72D297353CC}">
              <c16:uniqueId val="{00000000-718F-45CC-ACEB-E96F9FDC64F1}"/>
            </c:ext>
          </c:extLst>
        </c:ser>
        <c:dLbls>
          <c:showLegendKey val="0"/>
          <c:showVal val="0"/>
          <c:showCatName val="0"/>
          <c:showSerName val="0"/>
          <c:showPercent val="0"/>
          <c:showBubbleSize val="0"/>
        </c:dLbls>
        <c:gapWidth val="150"/>
        <c:axId val="404977560"/>
        <c:axId val="4049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8F-45CC-ACEB-E96F9FDC64F1}"/>
            </c:ext>
          </c:extLst>
        </c:ser>
        <c:dLbls>
          <c:showLegendKey val="0"/>
          <c:showVal val="0"/>
          <c:showCatName val="0"/>
          <c:showSerName val="0"/>
          <c:showPercent val="0"/>
          <c:showBubbleSize val="0"/>
        </c:dLbls>
        <c:marker val="1"/>
        <c:smooth val="0"/>
        <c:axId val="404977560"/>
        <c:axId val="404977952"/>
      </c:lineChart>
      <c:dateAx>
        <c:axId val="404977560"/>
        <c:scaling>
          <c:orientation val="minMax"/>
        </c:scaling>
        <c:delete val="1"/>
        <c:axPos val="b"/>
        <c:numFmt formatCode="ge" sourceLinked="1"/>
        <c:majorTickMark val="none"/>
        <c:minorTickMark val="none"/>
        <c:tickLblPos val="none"/>
        <c:crossAx val="404977952"/>
        <c:crosses val="autoZero"/>
        <c:auto val="1"/>
        <c:lblOffset val="100"/>
        <c:baseTimeUnit val="years"/>
      </c:dateAx>
      <c:valAx>
        <c:axId val="4049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7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21-4BD0-B651-EDF674034697}"/>
            </c:ext>
          </c:extLst>
        </c:ser>
        <c:dLbls>
          <c:showLegendKey val="0"/>
          <c:showVal val="0"/>
          <c:showCatName val="0"/>
          <c:showSerName val="0"/>
          <c:showPercent val="0"/>
          <c:showBubbleSize val="0"/>
        </c:dLbls>
        <c:gapWidth val="150"/>
        <c:axId val="404979128"/>
        <c:axId val="4049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21-4BD0-B651-EDF674034697}"/>
            </c:ext>
          </c:extLst>
        </c:ser>
        <c:dLbls>
          <c:showLegendKey val="0"/>
          <c:showVal val="0"/>
          <c:showCatName val="0"/>
          <c:showSerName val="0"/>
          <c:showPercent val="0"/>
          <c:showBubbleSize val="0"/>
        </c:dLbls>
        <c:marker val="1"/>
        <c:smooth val="0"/>
        <c:axId val="404979128"/>
        <c:axId val="404979520"/>
      </c:lineChart>
      <c:dateAx>
        <c:axId val="404979128"/>
        <c:scaling>
          <c:orientation val="minMax"/>
        </c:scaling>
        <c:delete val="1"/>
        <c:axPos val="b"/>
        <c:numFmt formatCode="ge" sourceLinked="1"/>
        <c:majorTickMark val="none"/>
        <c:minorTickMark val="none"/>
        <c:tickLblPos val="none"/>
        <c:crossAx val="404979520"/>
        <c:crosses val="autoZero"/>
        <c:auto val="1"/>
        <c:lblOffset val="100"/>
        <c:baseTimeUnit val="years"/>
      </c:dateAx>
      <c:valAx>
        <c:axId val="4049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7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67-4B5B-A455-0F6584DFF7A7}"/>
            </c:ext>
          </c:extLst>
        </c:ser>
        <c:dLbls>
          <c:showLegendKey val="0"/>
          <c:showVal val="0"/>
          <c:showCatName val="0"/>
          <c:showSerName val="0"/>
          <c:showPercent val="0"/>
          <c:showBubbleSize val="0"/>
        </c:dLbls>
        <c:gapWidth val="150"/>
        <c:axId val="404980696"/>
        <c:axId val="40567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67-4B5B-A455-0F6584DFF7A7}"/>
            </c:ext>
          </c:extLst>
        </c:ser>
        <c:dLbls>
          <c:showLegendKey val="0"/>
          <c:showVal val="0"/>
          <c:showCatName val="0"/>
          <c:showSerName val="0"/>
          <c:showPercent val="0"/>
          <c:showBubbleSize val="0"/>
        </c:dLbls>
        <c:marker val="1"/>
        <c:smooth val="0"/>
        <c:axId val="404980696"/>
        <c:axId val="405670480"/>
      </c:lineChart>
      <c:dateAx>
        <c:axId val="404980696"/>
        <c:scaling>
          <c:orientation val="minMax"/>
        </c:scaling>
        <c:delete val="1"/>
        <c:axPos val="b"/>
        <c:numFmt formatCode="ge" sourceLinked="1"/>
        <c:majorTickMark val="none"/>
        <c:minorTickMark val="none"/>
        <c:tickLblPos val="none"/>
        <c:crossAx val="405670480"/>
        <c:crosses val="autoZero"/>
        <c:auto val="1"/>
        <c:lblOffset val="100"/>
        <c:baseTimeUnit val="years"/>
      </c:dateAx>
      <c:valAx>
        <c:axId val="4056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8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4B-4736-9C89-50B8536270C1}"/>
            </c:ext>
          </c:extLst>
        </c:ser>
        <c:dLbls>
          <c:showLegendKey val="0"/>
          <c:showVal val="0"/>
          <c:showCatName val="0"/>
          <c:showSerName val="0"/>
          <c:showPercent val="0"/>
          <c:showBubbleSize val="0"/>
        </c:dLbls>
        <c:gapWidth val="150"/>
        <c:axId val="405673224"/>
        <c:axId val="40567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4B-4736-9C89-50B8536270C1}"/>
            </c:ext>
          </c:extLst>
        </c:ser>
        <c:dLbls>
          <c:showLegendKey val="0"/>
          <c:showVal val="0"/>
          <c:showCatName val="0"/>
          <c:showSerName val="0"/>
          <c:showPercent val="0"/>
          <c:showBubbleSize val="0"/>
        </c:dLbls>
        <c:marker val="1"/>
        <c:smooth val="0"/>
        <c:axId val="405673224"/>
        <c:axId val="405673616"/>
      </c:lineChart>
      <c:dateAx>
        <c:axId val="405673224"/>
        <c:scaling>
          <c:orientation val="minMax"/>
        </c:scaling>
        <c:delete val="1"/>
        <c:axPos val="b"/>
        <c:numFmt formatCode="ge" sourceLinked="1"/>
        <c:majorTickMark val="none"/>
        <c:minorTickMark val="none"/>
        <c:tickLblPos val="none"/>
        <c:crossAx val="405673616"/>
        <c:crosses val="autoZero"/>
        <c:auto val="1"/>
        <c:lblOffset val="100"/>
        <c:baseTimeUnit val="years"/>
      </c:dateAx>
      <c:valAx>
        <c:axId val="40567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7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73-40F7-AA00-E3CEA5EEC594}"/>
            </c:ext>
          </c:extLst>
        </c:ser>
        <c:dLbls>
          <c:showLegendKey val="0"/>
          <c:showVal val="0"/>
          <c:showCatName val="0"/>
          <c:showSerName val="0"/>
          <c:showPercent val="0"/>
          <c:showBubbleSize val="0"/>
        </c:dLbls>
        <c:gapWidth val="150"/>
        <c:axId val="405386896"/>
        <c:axId val="40538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73-40F7-AA00-E3CEA5EEC594}"/>
            </c:ext>
          </c:extLst>
        </c:ser>
        <c:dLbls>
          <c:showLegendKey val="0"/>
          <c:showVal val="0"/>
          <c:showCatName val="0"/>
          <c:showSerName val="0"/>
          <c:showPercent val="0"/>
          <c:showBubbleSize val="0"/>
        </c:dLbls>
        <c:marker val="1"/>
        <c:smooth val="0"/>
        <c:axId val="405386896"/>
        <c:axId val="405387288"/>
      </c:lineChart>
      <c:dateAx>
        <c:axId val="405386896"/>
        <c:scaling>
          <c:orientation val="minMax"/>
        </c:scaling>
        <c:delete val="1"/>
        <c:axPos val="b"/>
        <c:numFmt formatCode="ge" sourceLinked="1"/>
        <c:majorTickMark val="none"/>
        <c:minorTickMark val="none"/>
        <c:tickLblPos val="none"/>
        <c:crossAx val="405387288"/>
        <c:crosses val="autoZero"/>
        <c:auto val="1"/>
        <c:lblOffset val="100"/>
        <c:baseTimeUnit val="years"/>
      </c:dateAx>
      <c:valAx>
        <c:axId val="40538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1484.16</c:v>
                </c:pt>
                <c:pt idx="1">
                  <c:v>2072.0300000000002</c:v>
                </c:pt>
                <c:pt idx="2">
                  <c:v>3182.64</c:v>
                </c:pt>
                <c:pt idx="3">
                  <c:v>3154.44</c:v>
                </c:pt>
                <c:pt idx="4">
                  <c:v>3129.19</c:v>
                </c:pt>
              </c:numCache>
            </c:numRef>
          </c:val>
          <c:extLst xmlns:c16r2="http://schemas.microsoft.com/office/drawing/2015/06/chart">
            <c:ext xmlns:c16="http://schemas.microsoft.com/office/drawing/2014/chart" uri="{C3380CC4-5D6E-409C-BE32-E72D297353CC}">
              <c16:uniqueId val="{00000000-317E-4F31-B030-BC8558B64DE3}"/>
            </c:ext>
          </c:extLst>
        </c:ser>
        <c:dLbls>
          <c:showLegendKey val="0"/>
          <c:showVal val="0"/>
          <c:showCatName val="0"/>
          <c:showSerName val="0"/>
          <c:showPercent val="0"/>
          <c:showBubbleSize val="0"/>
        </c:dLbls>
        <c:gapWidth val="150"/>
        <c:axId val="405386504"/>
        <c:axId val="40538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1111.31</c:v>
                </c:pt>
                <c:pt idx="4">
                  <c:v>966.33</c:v>
                </c:pt>
              </c:numCache>
            </c:numRef>
          </c:val>
          <c:smooth val="0"/>
          <c:extLst xmlns:c16r2="http://schemas.microsoft.com/office/drawing/2015/06/chart">
            <c:ext xmlns:c16="http://schemas.microsoft.com/office/drawing/2014/chart" uri="{C3380CC4-5D6E-409C-BE32-E72D297353CC}">
              <c16:uniqueId val="{00000001-317E-4F31-B030-BC8558B64DE3}"/>
            </c:ext>
          </c:extLst>
        </c:ser>
        <c:dLbls>
          <c:showLegendKey val="0"/>
          <c:showVal val="0"/>
          <c:showCatName val="0"/>
          <c:showSerName val="0"/>
          <c:showPercent val="0"/>
          <c:showBubbleSize val="0"/>
        </c:dLbls>
        <c:marker val="1"/>
        <c:smooth val="0"/>
        <c:axId val="405386504"/>
        <c:axId val="405388464"/>
      </c:lineChart>
      <c:dateAx>
        <c:axId val="405386504"/>
        <c:scaling>
          <c:orientation val="minMax"/>
        </c:scaling>
        <c:delete val="1"/>
        <c:axPos val="b"/>
        <c:numFmt formatCode="ge" sourceLinked="1"/>
        <c:majorTickMark val="none"/>
        <c:minorTickMark val="none"/>
        <c:tickLblPos val="none"/>
        <c:crossAx val="405388464"/>
        <c:crosses val="autoZero"/>
        <c:auto val="1"/>
        <c:lblOffset val="100"/>
        <c:baseTimeUnit val="years"/>
      </c:dateAx>
      <c:valAx>
        <c:axId val="40538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8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76.45</c:v>
                </c:pt>
                <c:pt idx="1">
                  <c:v>55.71</c:v>
                </c:pt>
                <c:pt idx="2">
                  <c:v>54.5</c:v>
                </c:pt>
                <c:pt idx="3">
                  <c:v>45.21</c:v>
                </c:pt>
                <c:pt idx="4">
                  <c:v>95.96</c:v>
                </c:pt>
              </c:numCache>
            </c:numRef>
          </c:val>
          <c:extLst xmlns:c16r2="http://schemas.microsoft.com/office/drawing/2015/06/chart">
            <c:ext xmlns:c16="http://schemas.microsoft.com/office/drawing/2014/chart" uri="{C3380CC4-5D6E-409C-BE32-E72D297353CC}">
              <c16:uniqueId val="{00000000-5652-4EE6-8C87-AF188127E46F}"/>
            </c:ext>
          </c:extLst>
        </c:ser>
        <c:dLbls>
          <c:showLegendKey val="0"/>
          <c:showVal val="0"/>
          <c:showCatName val="0"/>
          <c:showSerName val="0"/>
          <c:showPercent val="0"/>
          <c:showBubbleSize val="0"/>
        </c:dLbls>
        <c:gapWidth val="150"/>
        <c:axId val="405389640"/>
        <c:axId val="4056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5652-4EE6-8C87-AF188127E46F}"/>
            </c:ext>
          </c:extLst>
        </c:ser>
        <c:dLbls>
          <c:showLegendKey val="0"/>
          <c:showVal val="0"/>
          <c:showCatName val="0"/>
          <c:showSerName val="0"/>
          <c:showPercent val="0"/>
          <c:showBubbleSize val="0"/>
        </c:dLbls>
        <c:marker val="1"/>
        <c:smooth val="0"/>
        <c:axId val="405389640"/>
        <c:axId val="405672832"/>
      </c:lineChart>
      <c:dateAx>
        <c:axId val="405389640"/>
        <c:scaling>
          <c:orientation val="minMax"/>
        </c:scaling>
        <c:delete val="1"/>
        <c:axPos val="b"/>
        <c:numFmt formatCode="ge" sourceLinked="1"/>
        <c:majorTickMark val="none"/>
        <c:minorTickMark val="none"/>
        <c:tickLblPos val="none"/>
        <c:crossAx val="405672832"/>
        <c:crosses val="autoZero"/>
        <c:auto val="1"/>
        <c:lblOffset val="100"/>
        <c:baseTimeUnit val="years"/>
      </c:dateAx>
      <c:valAx>
        <c:axId val="405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8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216.51</c:v>
                </c:pt>
                <c:pt idx="1">
                  <c:v>278.38</c:v>
                </c:pt>
                <c:pt idx="2">
                  <c:v>288.36</c:v>
                </c:pt>
                <c:pt idx="3">
                  <c:v>364.53</c:v>
                </c:pt>
                <c:pt idx="4">
                  <c:v>174.22</c:v>
                </c:pt>
              </c:numCache>
            </c:numRef>
          </c:val>
          <c:extLst xmlns:c16r2="http://schemas.microsoft.com/office/drawing/2015/06/chart">
            <c:ext xmlns:c16="http://schemas.microsoft.com/office/drawing/2014/chart" uri="{C3380CC4-5D6E-409C-BE32-E72D297353CC}">
              <c16:uniqueId val="{00000000-1CF3-4A36-B2CB-72963EBC7D80}"/>
            </c:ext>
          </c:extLst>
        </c:ser>
        <c:dLbls>
          <c:showLegendKey val="0"/>
          <c:showVal val="0"/>
          <c:showCatName val="0"/>
          <c:showSerName val="0"/>
          <c:showPercent val="0"/>
          <c:showBubbleSize val="0"/>
        </c:dLbls>
        <c:gapWidth val="150"/>
        <c:axId val="405671656"/>
        <c:axId val="40559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207.96</c:v>
                </c:pt>
                <c:pt idx="4">
                  <c:v>194.31</c:v>
                </c:pt>
              </c:numCache>
            </c:numRef>
          </c:val>
          <c:smooth val="0"/>
          <c:extLst xmlns:c16r2="http://schemas.microsoft.com/office/drawing/2015/06/chart">
            <c:ext xmlns:c16="http://schemas.microsoft.com/office/drawing/2014/chart" uri="{C3380CC4-5D6E-409C-BE32-E72D297353CC}">
              <c16:uniqueId val="{00000001-1CF3-4A36-B2CB-72963EBC7D80}"/>
            </c:ext>
          </c:extLst>
        </c:ser>
        <c:dLbls>
          <c:showLegendKey val="0"/>
          <c:showVal val="0"/>
          <c:showCatName val="0"/>
          <c:showSerName val="0"/>
          <c:showPercent val="0"/>
          <c:showBubbleSize val="0"/>
        </c:dLbls>
        <c:marker val="1"/>
        <c:smooth val="0"/>
        <c:axId val="405671656"/>
        <c:axId val="405595352"/>
      </c:lineChart>
      <c:dateAx>
        <c:axId val="405671656"/>
        <c:scaling>
          <c:orientation val="minMax"/>
        </c:scaling>
        <c:delete val="1"/>
        <c:axPos val="b"/>
        <c:numFmt formatCode="ge" sourceLinked="1"/>
        <c:majorTickMark val="none"/>
        <c:minorTickMark val="none"/>
        <c:tickLblPos val="none"/>
        <c:crossAx val="405595352"/>
        <c:crosses val="autoZero"/>
        <c:auto val="1"/>
        <c:lblOffset val="100"/>
        <c:baseTimeUnit val="years"/>
      </c:dateAx>
      <c:valAx>
        <c:axId val="40559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7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G1" zoomScaleNormal="100" zoomScaleSheetLayoutView="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入善町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25189</v>
      </c>
      <c r="AM8" s="66"/>
      <c r="AN8" s="66"/>
      <c r="AO8" s="66"/>
      <c r="AP8" s="66"/>
      <c r="AQ8" s="66"/>
      <c r="AR8" s="66"/>
      <c r="AS8" s="66"/>
      <c r="AT8" s="65">
        <f>データ!T6</f>
        <v>71.25</v>
      </c>
      <c r="AU8" s="65"/>
      <c r="AV8" s="65"/>
      <c r="AW8" s="65"/>
      <c r="AX8" s="65"/>
      <c r="AY8" s="65"/>
      <c r="AZ8" s="65"/>
      <c r="BA8" s="65"/>
      <c r="BB8" s="65">
        <f>データ!U6</f>
        <v>353.53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24.03</v>
      </c>
      <c r="Q10" s="65"/>
      <c r="R10" s="65"/>
      <c r="S10" s="65"/>
      <c r="T10" s="65"/>
      <c r="U10" s="65"/>
      <c r="V10" s="65"/>
      <c r="W10" s="65">
        <f>データ!Q6</f>
        <v>85</v>
      </c>
      <c r="X10" s="65"/>
      <c r="Y10" s="65"/>
      <c r="Z10" s="65"/>
      <c r="AA10" s="65"/>
      <c r="AB10" s="65"/>
      <c r="AC10" s="65"/>
      <c r="AD10" s="66">
        <f>データ!R6</f>
        <v>3672</v>
      </c>
      <c r="AE10" s="66"/>
      <c r="AF10" s="66"/>
      <c r="AG10" s="66"/>
      <c r="AH10" s="66"/>
      <c r="AI10" s="66"/>
      <c r="AJ10" s="66"/>
      <c r="AK10" s="2"/>
      <c r="AL10" s="66">
        <f>データ!V6</f>
        <v>6025</v>
      </c>
      <c r="AM10" s="66"/>
      <c r="AN10" s="66"/>
      <c r="AO10" s="66"/>
      <c r="AP10" s="66"/>
      <c r="AQ10" s="66"/>
      <c r="AR10" s="66"/>
      <c r="AS10" s="66"/>
      <c r="AT10" s="65">
        <f>データ!W6</f>
        <v>1.73</v>
      </c>
      <c r="AU10" s="65"/>
      <c r="AV10" s="65"/>
      <c r="AW10" s="65"/>
      <c r="AX10" s="65"/>
      <c r="AY10" s="65"/>
      <c r="AZ10" s="65"/>
      <c r="BA10" s="65"/>
      <c r="BB10" s="65">
        <f>データ!X6</f>
        <v>3482.66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56</v>
      </c>
      <c r="O86" s="25" t="str">
        <f>データ!EO6</f>
        <v>【0.23】</v>
      </c>
    </row>
  </sheetData>
  <sheetProtection algorithmName="SHA-512" hashValue="o0MrYzoP6JhMeu1fjYYuFsPnblhpQ9iIUaop3PplCZacszyRddAwlmOo6VkAtcV0is4QXOByExojRmBLz0xwEw==" saltValue="u6EnNt+cf+IBG4GKEp3Fq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163422</v>
      </c>
      <c r="D6" s="32">
        <f t="shared" si="3"/>
        <v>47</v>
      </c>
      <c r="E6" s="32">
        <f t="shared" si="3"/>
        <v>17</v>
      </c>
      <c r="F6" s="32">
        <f t="shared" si="3"/>
        <v>1</v>
      </c>
      <c r="G6" s="32">
        <f t="shared" si="3"/>
        <v>0</v>
      </c>
      <c r="H6" s="32" t="str">
        <f t="shared" si="3"/>
        <v>富山県　入善町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24.03</v>
      </c>
      <c r="Q6" s="33">
        <f t="shared" si="3"/>
        <v>85</v>
      </c>
      <c r="R6" s="33">
        <f t="shared" si="3"/>
        <v>3672</v>
      </c>
      <c r="S6" s="33">
        <f t="shared" si="3"/>
        <v>25189</v>
      </c>
      <c r="T6" s="33">
        <f t="shared" si="3"/>
        <v>71.25</v>
      </c>
      <c r="U6" s="33">
        <f t="shared" si="3"/>
        <v>353.53</v>
      </c>
      <c r="V6" s="33">
        <f t="shared" si="3"/>
        <v>6025</v>
      </c>
      <c r="W6" s="33">
        <f t="shared" si="3"/>
        <v>1.73</v>
      </c>
      <c r="X6" s="33">
        <f t="shared" si="3"/>
        <v>3482.66</v>
      </c>
      <c r="Y6" s="34">
        <f>IF(Y7="",NA(),Y7)</f>
        <v>97.52</v>
      </c>
      <c r="Z6" s="34">
        <f t="shared" ref="Z6:AH6" si="4">IF(Z7="",NA(),Z7)</f>
        <v>78.11</v>
      </c>
      <c r="AA6" s="34">
        <f t="shared" si="4"/>
        <v>77.14</v>
      </c>
      <c r="AB6" s="34">
        <f t="shared" si="4"/>
        <v>74.67</v>
      </c>
      <c r="AC6" s="34">
        <f t="shared" si="4"/>
        <v>83.63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1484.16</v>
      </c>
      <c r="BG6" s="34">
        <f t="shared" ref="BG6:BO6" si="7">IF(BG7="",NA(),BG7)</f>
        <v>2072.0300000000002</v>
      </c>
      <c r="BH6" s="34">
        <f t="shared" si="7"/>
        <v>3182.64</v>
      </c>
      <c r="BI6" s="34">
        <f t="shared" si="7"/>
        <v>3154.44</v>
      </c>
      <c r="BJ6" s="34">
        <f t="shared" si="7"/>
        <v>3129.19</v>
      </c>
      <c r="BK6" s="34">
        <f t="shared" si="7"/>
        <v>1506.51</v>
      </c>
      <c r="BL6" s="34">
        <f t="shared" si="7"/>
        <v>1315.67</v>
      </c>
      <c r="BM6" s="34">
        <f t="shared" si="7"/>
        <v>1240.1600000000001</v>
      </c>
      <c r="BN6" s="34">
        <f t="shared" si="7"/>
        <v>1111.31</v>
      </c>
      <c r="BO6" s="34">
        <f t="shared" si="7"/>
        <v>966.33</v>
      </c>
      <c r="BP6" s="33" t="str">
        <f>IF(BP7="","",IF(BP7="-","【-】","【"&amp;SUBSTITUTE(TEXT(BP7,"#,##0.00"),"-","△")&amp;"】"))</f>
        <v>【707.33】</v>
      </c>
      <c r="BQ6" s="34">
        <f>IF(BQ7="",NA(),BQ7)</f>
        <v>76.45</v>
      </c>
      <c r="BR6" s="34">
        <f t="shared" ref="BR6:BZ6" si="8">IF(BR7="",NA(),BR7)</f>
        <v>55.71</v>
      </c>
      <c r="BS6" s="34">
        <f t="shared" si="8"/>
        <v>54.5</v>
      </c>
      <c r="BT6" s="34">
        <f t="shared" si="8"/>
        <v>45.21</v>
      </c>
      <c r="BU6" s="34">
        <f t="shared" si="8"/>
        <v>95.96</v>
      </c>
      <c r="BV6" s="34">
        <f t="shared" si="8"/>
        <v>57.33</v>
      </c>
      <c r="BW6" s="34">
        <f t="shared" si="8"/>
        <v>60.78</v>
      </c>
      <c r="BX6" s="34">
        <f t="shared" si="8"/>
        <v>60.17</v>
      </c>
      <c r="BY6" s="34">
        <f t="shared" si="8"/>
        <v>75.540000000000006</v>
      </c>
      <c r="BZ6" s="34">
        <f t="shared" si="8"/>
        <v>81.739999999999995</v>
      </c>
      <c r="CA6" s="33" t="str">
        <f>IF(CA7="","",IF(CA7="-","【-】","【"&amp;SUBSTITUTE(TEXT(CA7,"#,##0.00"),"-","△")&amp;"】"))</f>
        <v>【101.26】</v>
      </c>
      <c r="CB6" s="34">
        <f>IF(CB7="",NA(),CB7)</f>
        <v>216.51</v>
      </c>
      <c r="CC6" s="34">
        <f t="shared" ref="CC6:CK6" si="9">IF(CC7="",NA(),CC7)</f>
        <v>278.38</v>
      </c>
      <c r="CD6" s="34">
        <f t="shared" si="9"/>
        <v>288.36</v>
      </c>
      <c r="CE6" s="34">
        <f t="shared" si="9"/>
        <v>364.53</v>
      </c>
      <c r="CF6" s="34">
        <f t="shared" si="9"/>
        <v>174.22</v>
      </c>
      <c r="CG6" s="34">
        <f t="shared" si="9"/>
        <v>284.52999999999997</v>
      </c>
      <c r="CH6" s="34">
        <f t="shared" si="9"/>
        <v>276.26</v>
      </c>
      <c r="CI6" s="34">
        <f t="shared" si="9"/>
        <v>281.52999999999997</v>
      </c>
      <c r="CJ6" s="34">
        <f t="shared" si="9"/>
        <v>207.96</v>
      </c>
      <c r="CK6" s="34">
        <f t="shared" si="9"/>
        <v>194.31</v>
      </c>
      <c r="CL6" s="33" t="str">
        <f>IF(CL7="","",IF(CL7="-","【-】","【"&amp;SUBSTITUTE(TEXT(CL7,"#,##0.00"),"-","△")&amp;"】"))</f>
        <v>【136.39】</v>
      </c>
      <c r="CM6" s="34">
        <f>IF(CM7="",NA(),CM7)</f>
        <v>77.59</v>
      </c>
      <c r="CN6" s="34">
        <f t="shared" ref="CN6:CV6" si="10">IF(CN7="",NA(),CN7)</f>
        <v>61.26</v>
      </c>
      <c r="CO6" s="34">
        <f t="shared" si="10"/>
        <v>61.98</v>
      </c>
      <c r="CP6" s="34">
        <f t="shared" si="10"/>
        <v>57.94</v>
      </c>
      <c r="CQ6" s="34">
        <f t="shared" si="10"/>
        <v>59.57</v>
      </c>
      <c r="CR6" s="34">
        <f t="shared" si="10"/>
        <v>39.92</v>
      </c>
      <c r="CS6" s="34">
        <f t="shared" si="10"/>
        <v>41.63</v>
      </c>
      <c r="CT6" s="34">
        <f t="shared" si="10"/>
        <v>44.89</v>
      </c>
      <c r="CU6" s="34">
        <f t="shared" si="10"/>
        <v>53.51</v>
      </c>
      <c r="CV6" s="34">
        <f t="shared" si="10"/>
        <v>53.5</v>
      </c>
      <c r="CW6" s="33" t="str">
        <f>IF(CW7="","",IF(CW7="-","【-】","【"&amp;SUBSTITUTE(TEXT(CW7,"#,##0.00"),"-","△")&amp;"】"))</f>
        <v>【60.13】</v>
      </c>
      <c r="CX6" s="34">
        <f>IF(CX7="",NA(),CX7)</f>
        <v>83.12</v>
      </c>
      <c r="CY6" s="34">
        <f t="shared" ref="CY6:DG6" si="11">IF(CY7="",NA(),CY7)</f>
        <v>81.489999999999995</v>
      </c>
      <c r="CZ6" s="34">
        <f t="shared" si="11"/>
        <v>84.97</v>
      </c>
      <c r="DA6" s="34">
        <f t="shared" si="11"/>
        <v>87.29</v>
      </c>
      <c r="DB6" s="34">
        <f t="shared" si="11"/>
        <v>86.17</v>
      </c>
      <c r="DC6" s="34">
        <f t="shared" si="11"/>
        <v>65.86</v>
      </c>
      <c r="DD6" s="34">
        <f t="shared" si="11"/>
        <v>66.33</v>
      </c>
      <c r="DE6" s="34">
        <f t="shared" si="11"/>
        <v>64.89</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0.15</v>
      </c>
      <c r="EN6" s="34">
        <f t="shared" si="14"/>
        <v>0.16</v>
      </c>
      <c r="EO6" s="33" t="str">
        <f>IF(EO7="","",IF(EO7="-","【-】","【"&amp;SUBSTITUTE(TEXT(EO7,"#,##0.00"),"-","△")&amp;"】"))</f>
        <v>【0.23】</v>
      </c>
    </row>
    <row r="7" spans="1:145" s="35" customFormat="1" x14ac:dyDescent="0.15">
      <c r="A7" s="27"/>
      <c r="B7" s="36">
        <v>2017</v>
      </c>
      <c r="C7" s="36">
        <v>163422</v>
      </c>
      <c r="D7" s="36">
        <v>47</v>
      </c>
      <c r="E7" s="36">
        <v>17</v>
      </c>
      <c r="F7" s="36">
        <v>1</v>
      </c>
      <c r="G7" s="36">
        <v>0</v>
      </c>
      <c r="H7" s="36" t="s">
        <v>111</v>
      </c>
      <c r="I7" s="36" t="s">
        <v>112</v>
      </c>
      <c r="J7" s="36" t="s">
        <v>113</v>
      </c>
      <c r="K7" s="36" t="s">
        <v>114</v>
      </c>
      <c r="L7" s="36" t="s">
        <v>115</v>
      </c>
      <c r="M7" s="36" t="s">
        <v>116</v>
      </c>
      <c r="N7" s="37" t="s">
        <v>117</v>
      </c>
      <c r="O7" s="37" t="s">
        <v>118</v>
      </c>
      <c r="P7" s="37">
        <v>24.03</v>
      </c>
      <c r="Q7" s="37">
        <v>85</v>
      </c>
      <c r="R7" s="37">
        <v>3672</v>
      </c>
      <c r="S7" s="37">
        <v>25189</v>
      </c>
      <c r="T7" s="37">
        <v>71.25</v>
      </c>
      <c r="U7" s="37">
        <v>353.53</v>
      </c>
      <c r="V7" s="37">
        <v>6025</v>
      </c>
      <c r="W7" s="37">
        <v>1.73</v>
      </c>
      <c r="X7" s="37">
        <v>3482.66</v>
      </c>
      <c r="Y7" s="37">
        <v>97.52</v>
      </c>
      <c r="Z7" s="37">
        <v>78.11</v>
      </c>
      <c r="AA7" s="37">
        <v>77.14</v>
      </c>
      <c r="AB7" s="37">
        <v>74.67</v>
      </c>
      <c r="AC7" s="37">
        <v>83.63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1484.16</v>
      </c>
      <c r="BG7" s="37">
        <v>2072.0300000000002</v>
      </c>
      <c r="BH7" s="37">
        <v>3182.64</v>
      </c>
      <c r="BI7" s="37">
        <v>3154.44</v>
      </c>
      <c r="BJ7" s="37">
        <v>3129.19</v>
      </c>
      <c r="BK7" s="37">
        <v>1506.51</v>
      </c>
      <c r="BL7" s="37">
        <v>1315.67</v>
      </c>
      <c r="BM7" s="37">
        <v>1240.1600000000001</v>
      </c>
      <c r="BN7" s="37">
        <v>1111.31</v>
      </c>
      <c r="BO7" s="37">
        <v>966.33</v>
      </c>
      <c r="BP7" s="37">
        <v>707.33</v>
      </c>
      <c r="BQ7" s="37">
        <v>76.45</v>
      </c>
      <c r="BR7" s="37">
        <v>55.71</v>
      </c>
      <c r="BS7" s="37">
        <v>54.5</v>
      </c>
      <c r="BT7" s="37">
        <v>45.21</v>
      </c>
      <c r="BU7" s="37">
        <v>95.96</v>
      </c>
      <c r="BV7" s="37">
        <v>57.33</v>
      </c>
      <c r="BW7" s="37">
        <v>60.78</v>
      </c>
      <c r="BX7" s="37">
        <v>60.17</v>
      </c>
      <c r="BY7" s="37">
        <v>75.540000000000006</v>
      </c>
      <c r="BZ7" s="37">
        <v>81.739999999999995</v>
      </c>
      <c r="CA7" s="37">
        <v>101.26</v>
      </c>
      <c r="CB7" s="37">
        <v>216.51</v>
      </c>
      <c r="CC7" s="37">
        <v>278.38</v>
      </c>
      <c r="CD7" s="37">
        <v>288.36</v>
      </c>
      <c r="CE7" s="37">
        <v>364.53</v>
      </c>
      <c r="CF7" s="37">
        <v>174.22</v>
      </c>
      <c r="CG7" s="37">
        <v>284.52999999999997</v>
      </c>
      <c r="CH7" s="37">
        <v>276.26</v>
      </c>
      <c r="CI7" s="37">
        <v>281.52999999999997</v>
      </c>
      <c r="CJ7" s="37">
        <v>207.96</v>
      </c>
      <c r="CK7" s="37">
        <v>194.31</v>
      </c>
      <c r="CL7" s="37">
        <v>136.38999999999999</v>
      </c>
      <c r="CM7" s="37">
        <v>77.59</v>
      </c>
      <c r="CN7" s="37">
        <v>61.26</v>
      </c>
      <c r="CO7" s="37">
        <v>61.98</v>
      </c>
      <c r="CP7" s="37">
        <v>57.94</v>
      </c>
      <c r="CQ7" s="37">
        <v>59.57</v>
      </c>
      <c r="CR7" s="37">
        <v>39.92</v>
      </c>
      <c r="CS7" s="37">
        <v>41.63</v>
      </c>
      <c r="CT7" s="37">
        <v>44.89</v>
      </c>
      <c r="CU7" s="37">
        <v>53.51</v>
      </c>
      <c r="CV7" s="37">
        <v>53.5</v>
      </c>
      <c r="CW7" s="37">
        <v>60.13</v>
      </c>
      <c r="CX7" s="37">
        <v>83.12</v>
      </c>
      <c r="CY7" s="37">
        <v>81.489999999999995</v>
      </c>
      <c r="CZ7" s="37">
        <v>84.97</v>
      </c>
      <c r="DA7" s="37">
        <v>87.29</v>
      </c>
      <c r="DB7" s="37">
        <v>86.17</v>
      </c>
      <c r="DC7" s="37">
        <v>65.86</v>
      </c>
      <c r="DD7" s="37">
        <v>66.33</v>
      </c>
      <c r="DE7" s="37">
        <v>64.89</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2018-12-03T09:03:19Z</dcterms:created>
  <dcterms:modified xsi:type="dcterms:W3CDTF">2019-02-07T00:04:28Z</dcterms:modified>
  <cp:category/>
</cp:coreProperties>
</file>