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住まい・まちづくり課\03簡易水道・下水道係\02下水道\★福島\H31.1.15県から照会\14入善町\下水道\"/>
    </mc:Choice>
  </mc:AlternateContent>
  <workbookProtection workbookAlgorithmName="SHA-512" workbookHashValue="7W9pmyXsjq7jyWx+FsvM6phG+AMx4KG9p6HGhMs4dMksMfS0ly/VhJimGJqI+UaLmquuLqG8iX9ZmkXb1kfW2Q==" workbookSaltValue="kfVIq3H+/mTUZeE6f4DqXQ=="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<sst xmlns="http://schemas.openxmlformats.org/spreadsheetml/2006/main" count="245" uniqueCount="127">
  <si>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</si>
  <si>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</si>
  <si>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</si>
  <si>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</si>
  <si>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</si>
  <si>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</si>
  <si>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</si>
  <si>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</si>
  <si>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</si>
  <si>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</si>
  <si>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</si>
  <si>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</si>
  <si>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</si>
  <si>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</si>
  <si>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</si>
  <si>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</si>
  <si>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</si>
  <si>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</si>
  <si>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</si>
  <si>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</si>
  <si>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</si>
  <si>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</si>
  <si>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</si>
  <si>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</si>
  <si>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</si>
  <si>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</si>
  <si>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</si>
  <si>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</si>
  <si>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</si>
  <si>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</si>
  <si>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</si>
  <si>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</si>
  <si>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</si>
  <si>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</si>
  <si>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</si>
  <si>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</si>
  <si>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</si>
  <si>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</si>
  <si>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</si>
  <si>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</si>
  <si>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</si>
  <si>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</si>
  <si>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</si>
  <si>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</si>
  <si>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</si>
  <si>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</si>
  <si>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</si>
  <si>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</si>
  <si>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</si>
  <si>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</si>
  <si>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</si>
  <si>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</si>
  <si>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</si>
  <si>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</si>
  <si>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</si>
  <si>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</si>
  <si>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</si>
  <si>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</si>
  <si>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</si>
  <si>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</si>
  <si>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</si>
  <si>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</si>
  <si>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</si>
  <si>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</si>
  <si>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</si>
  <si>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</si>
  <si>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</si>
  <si>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</si>
  <si>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</si>
  <si>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</si>
  <si>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</si>
  <si>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</si>
  <si>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</si>
  <si>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</si>
  <si>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</si>
  <si>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</si>
  <si>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</si>
  <si>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</si>
  <si>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</si>
  <si>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</si>
  <si>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</si>
  <si>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</si>
  <si>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</si>
  <si>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</si>
  <si>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</si>
  <si>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</si>
  <si>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</si>
  <si>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</si>
  <si>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</si>
  <si>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</si>
  <si>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</si>
  <si>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</si>
  <si>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</si>
  <si>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</si>
  <si>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</si>
  <si>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</si>
  <si>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</si>
  <si>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</si>
  <si>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</si>
  <si>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</si>
  <si>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</si>
  <si>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</si>
  <si>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</si>
  <si>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</si>
  <si>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</si>
  <si>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</si>
  <si>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</si>
  <si>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</si>
  <si>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</si>
  <si>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</si>
  <si>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</si>
  <si>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入善町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</si>
  <si>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</si>
  <si>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</si>
  <si>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</si>
  <si>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</si>
  <si>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</si>
  <si>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</si>
  <si>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</si>
  <si>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</si>
  <si>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</si>
  <si>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</si>
  <si>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</si>
  <si>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</si>
  <si>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本町の下水道事業は平成13年に供用開始し、17年程度経過している。
■管きょ
　管きょの耐用年数は50～75年程度を見込んでおり、しばらくは老朽化に伴う大規模な更新は見込んでいない。
■処理場施設
　長寿命化計画に基づき、耐用年数を迎えた電気・機械設備を中心に順次行っている。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下水道事業全体の経営改善の取組みとして、将来的な更新コストや維持管理コストの削減を目的として、農業集落排水処理施設を廃止し、公共下水道処理施設に接続する。H32年度の統廃合を目指す。</t>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</si>
  <si>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phoneticPr fontId="4"/>
  </si>
  <si>
    <t>①収益的収支比率
　下水道整備に伴う地方債償還金が大きいため、数値は100％未満の状況である。H38年ごろが償還ピークであり、同様の傾向が続く見込である。
④企業債残高対事業規模比率
　料金収入に対して資本費の負担が大きい状態である。H26年度から資本費平準化債を活用し、償還額をコントロールしながら計画的な償還に努める。
⑤経費回収率
　今年度において、「分流式下水道等に要する経費の見直し」を行ったため、前年度以前と比べ数値が乖離している。使用料収入は前年度と比較してほぼ横ばいであるが、人口減少に伴う収入減等により経費回収率の悪化が懸念される。
⑥汚水処理原価
　今年度において、「分流式下水道等に要する経費の見直し」を行ったため、前年度以前と比べ数値が乖離している。地方債償還額の増加による汚水処理原価の悪化が懸念される。
⑦施設利用率
　公共エリアの処理施設で集約処理のため該当なし。
⑧水洗化率
　小規模集落のエリアで供用開始から10年程度経過しており、微増傾向にある。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</si>
</sst>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996-4C9E-AE70-72E22C4C544E}"/>
            </c:ext>
          </c:extLst>
        </c:ser>
        <c:dLbls>
          <c:showLegendKey val="0"/>
          <c:showVal val="0"/>
          <c:showCatName val="0"/>
          <c:showSerName val="0"/>
          <c:showPercent val="0"/>
          <c:showBubbleSize val="0"/>
        </c:dLbls>
        <c:gapWidth val="150"/>
        <c:axId val="560807864"/>
        <c:axId val="56080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B996-4C9E-AE70-72E22C4C544E}"/>
            </c:ext>
          </c:extLst>
        </c:ser>
        <c:dLbls>
          <c:showLegendKey val="0"/>
          <c:showVal val="0"/>
          <c:showCatName val="0"/>
          <c:showSerName val="0"/>
          <c:showPercent val="0"/>
          <c:showBubbleSize val="0"/>
        </c:dLbls>
        <c:marker val="1"/>
        <c:smooth val="0"/>
        <c:axId val="560807864"/>
        <c:axId val="560808256"/>
      </c:lineChart>
      <c:dateAx>
        <c:axId val="560807864"/>
        <c:scaling>
          <c:orientation val="minMax"/>
        </c:scaling>
        <c:delete val="1"/>
        <c:axPos val="b"/>
        <c:numFmt formatCode="ge" sourceLinked="1"/>
        <c:majorTickMark val="none"/>
        <c:minorTickMark val="none"/>
        <c:tickLblPos val="none"/>
        <c:crossAx val="560808256"/>
        <c:crosses val="autoZero"/>
        <c:auto val="1"/>
        <c:lblOffset val="100"/>
        <c:baseTimeUnit val="years"/>
      </c:dateAx>
      <c:valAx>
        <c:axId val="5608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80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4D9-4AFB-95FA-1115A81ED9D0}"/>
            </c:ext>
          </c:extLst>
        </c:ser>
        <c:dLbls>
          <c:showLegendKey val="0"/>
          <c:showVal val="0"/>
          <c:showCatName val="0"/>
          <c:showSerName val="0"/>
          <c:showPercent val="0"/>
          <c:showBubbleSize val="0"/>
        </c:dLbls>
        <c:gapWidth val="150"/>
        <c:axId val="565571392"/>
        <c:axId val="5655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B4D9-4AFB-95FA-1115A81ED9D0}"/>
            </c:ext>
          </c:extLst>
        </c:ser>
        <c:dLbls>
          <c:showLegendKey val="0"/>
          <c:showVal val="0"/>
          <c:showCatName val="0"/>
          <c:showSerName val="0"/>
          <c:showPercent val="0"/>
          <c:showBubbleSize val="0"/>
        </c:dLbls>
        <c:marker val="1"/>
        <c:smooth val="0"/>
        <c:axId val="565571392"/>
        <c:axId val="565574528"/>
      </c:lineChart>
      <c:dateAx>
        <c:axId val="565571392"/>
        <c:scaling>
          <c:orientation val="minMax"/>
        </c:scaling>
        <c:delete val="1"/>
        <c:axPos val="b"/>
        <c:numFmt formatCode="ge" sourceLinked="1"/>
        <c:majorTickMark val="none"/>
        <c:minorTickMark val="none"/>
        <c:tickLblPos val="none"/>
        <c:crossAx val="565574528"/>
        <c:crosses val="autoZero"/>
        <c:auto val="1"/>
        <c:lblOffset val="100"/>
        <c:baseTimeUnit val="years"/>
      </c:dateAx>
      <c:valAx>
        <c:axId val="5655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72.92</c:v>
                </c:pt>
                <c:pt idx="1">
                  <c:v>75.260000000000005</c:v>
                </c:pt>
                <c:pt idx="2">
                  <c:v>76.61</c:v>
                </c:pt>
                <c:pt idx="3">
                  <c:v>78.540000000000006</c:v>
                </c:pt>
                <c:pt idx="4">
                  <c:v>81.819999999999993</c:v>
                </c:pt>
              </c:numCache>
            </c:numRef>
          </c:val>
          <c:extLst xmlns:c16r2="http://schemas.microsoft.com/office/drawing/2015/06/chart">
            <c:ext xmlns:c16="http://schemas.microsoft.com/office/drawing/2014/chart" uri="{C3380CC4-5D6E-409C-BE32-E72D297353CC}">
              <c16:uniqueId val="{00000000-22A0-4D65-B6D1-02B08C3AC859}"/>
            </c:ext>
          </c:extLst>
        </c:ser>
        <c:dLbls>
          <c:showLegendKey val="0"/>
          <c:showVal val="0"/>
          <c:showCatName val="0"/>
          <c:showSerName val="0"/>
          <c:showPercent val="0"/>
          <c:showBubbleSize val="0"/>
        </c:dLbls>
        <c:gapWidth val="150"/>
        <c:axId val="523492472"/>
        <c:axId val="5234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22A0-4D65-B6D1-02B08C3AC859}"/>
            </c:ext>
          </c:extLst>
        </c:ser>
        <c:dLbls>
          <c:showLegendKey val="0"/>
          <c:showVal val="0"/>
          <c:showCatName val="0"/>
          <c:showSerName val="0"/>
          <c:showPercent val="0"/>
          <c:showBubbleSize val="0"/>
        </c:dLbls>
        <c:marker val="1"/>
        <c:smooth val="0"/>
        <c:axId val="523492472"/>
        <c:axId val="523492864"/>
      </c:lineChart>
      <c:dateAx>
        <c:axId val="523492472"/>
        <c:scaling>
          <c:orientation val="minMax"/>
        </c:scaling>
        <c:delete val="1"/>
        <c:axPos val="b"/>
        <c:numFmt formatCode="ge" sourceLinked="1"/>
        <c:majorTickMark val="none"/>
        <c:minorTickMark val="none"/>
        <c:tickLblPos val="none"/>
        <c:crossAx val="523492864"/>
        <c:crosses val="autoZero"/>
        <c:auto val="1"/>
        <c:lblOffset val="100"/>
        <c:baseTimeUnit val="years"/>
      </c:dateAx>
      <c:valAx>
        <c:axId val="5234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349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96.83</c:v>
                </c:pt>
                <c:pt idx="1">
                  <c:v>88.9</c:v>
                </c:pt>
                <c:pt idx="2">
                  <c:v>77.819999999999993</c:v>
                </c:pt>
                <c:pt idx="3">
                  <c:v>90.32</c:v>
                </c:pt>
                <c:pt idx="4">
                  <c:v>93.89</c:v>
                </c:pt>
              </c:numCache>
            </c:numRef>
          </c:val>
          <c:extLst xmlns:c16r2="http://schemas.microsoft.com/office/drawing/2015/06/chart">
            <c:ext xmlns:c16="http://schemas.microsoft.com/office/drawing/2014/chart" uri="{C3380CC4-5D6E-409C-BE32-E72D297353CC}">
              <c16:uniqueId val="{00000000-919E-4581-A005-43E9FFAB7AFD}"/>
            </c:ext>
          </c:extLst>
        </c:ser>
        <c:dLbls>
          <c:showLegendKey val="0"/>
          <c:showVal val="0"/>
          <c:showCatName val="0"/>
          <c:showSerName val="0"/>
          <c:showPercent val="0"/>
          <c:showBubbleSize val="0"/>
        </c:dLbls>
        <c:gapWidth val="150"/>
        <c:axId val="560809824"/>
        <c:axId val="56080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9E-4581-A005-43E9FFAB7AFD}"/>
            </c:ext>
          </c:extLst>
        </c:ser>
        <c:dLbls>
          <c:showLegendKey val="0"/>
          <c:showVal val="0"/>
          <c:showCatName val="0"/>
          <c:showSerName val="0"/>
          <c:showPercent val="0"/>
          <c:showBubbleSize val="0"/>
        </c:dLbls>
        <c:marker val="1"/>
        <c:smooth val="0"/>
        <c:axId val="560809824"/>
        <c:axId val="560803944"/>
      </c:lineChart>
      <c:dateAx>
        <c:axId val="560809824"/>
        <c:scaling>
          <c:orientation val="minMax"/>
        </c:scaling>
        <c:delete val="1"/>
        <c:axPos val="b"/>
        <c:numFmt formatCode="ge" sourceLinked="1"/>
        <c:majorTickMark val="none"/>
        <c:minorTickMark val="none"/>
        <c:tickLblPos val="none"/>
        <c:crossAx val="560803944"/>
        <c:crosses val="autoZero"/>
        <c:auto val="1"/>
        <c:lblOffset val="100"/>
        <c:baseTimeUnit val="years"/>
      </c:dateAx>
      <c:valAx>
        <c:axId val="56080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8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6E-4C3D-901A-C80FFF1D60F9}"/>
            </c:ext>
          </c:extLst>
        </c:ser>
        <c:dLbls>
          <c:showLegendKey val="0"/>
          <c:showVal val="0"/>
          <c:showCatName val="0"/>
          <c:showSerName val="0"/>
          <c:showPercent val="0"/>
          <c:showBubbleSize val="0"/>
        </c:dLbls>
        <c:gapWidth val="150"/>
        <c:axId val="560803160"/>
        <c:axId val="56597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6E-4C3D-901A-C80FFF1D60F9}"/>
            </c:ext>
          </c:extLst>
        </c:ser>
        <c:dLbls>
          <c:showLegendKey val="0"/>
          <c:showVal val="0"/>
          <c:showCatName val="0"/>
          <c:showSerName val="0"/>
          <c:showPercent val="0"/>
          <c:showBubbleSize val="0"/>
        </c:dLbls>
        <c:marker val="1"/>
        <c:smooth val="0"/>
        <c:axId val="560803160"/>
        <c:axId val="565971408"/>
      </c:lineChart>
      <c:dateAx>
        <c:axId val="560803160"/>
        <c:scaling>
          <c:orientation val="minMax"/>
        </c:scaling>
        <c:delete val="1"/>
        <c:axPos val="b"/>
        <c:numFmt formatCode="ge" sourceLinked="1"/>
        <c:majorTickMark val="none"/>
        <c:minorTickMark val="none"/>
        <c:tickLblPos val="none"/>
        <c:crossAx val="565971408"/>
        <c:crosses val="autoZero"/>
        <c:auto val="1"/>
        <c:lblOffset val="100"/>
        <c:baseTimeUnit val="years"/>
      </c:dateAx>
      <c:valAx>
        <c:axId val="5659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80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18-495C-B9D6-01BCAFFEE3AD}"/>
            </c:ext>
          </c:extLst>
        </c:ser>
        <c:dLbls>
          <c:showLegendKey val="0"/>
          <c:showVal val="0"/>
          <c:showCatName val="0"/>
          <c:showSerName val="0"/>
          <c:showPercent val="0"/>
          <c:showBubbleSize val="0"/>
        </c:dLbls>
        <c:gapWidth val="150"/>
        <c:axId val="565975720"/>
        <c:axId val="5659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18-495C-B9D6-01BCAFFEE3AD}"/>
            </c:ext>
          </c:extLst>
        </c:ser>
        <c:dLbls>
          <c:showLegendKey val="0"/>
          <c:showVal val="0"/>
          <c:showCatName val="0"/>
          <c:showSerName val="0"/>
          <c:showPercent val="0"/>
          <c:showBubbleSize val="0"/>
        </c:dLbls>
        <c:marker val="1"/>
        <c:smooth val="0"/>
        <c:axId val="565975720"/>
        <c:axId val="565975328"/>
      </c:lineChart>
      <c:dateAx>
        <c:axId val="565975720"/>
        <c:scaling>
          <c:orientation val="minMax"/>
        </c:scaling>
        <c:delete val="1"/>
        <c:axPos val="b"/>
        <c:numFmt formatCode="ge" sourceLinked="1"/>
        <c:majorTickMark val="none"/>
        <c:minorTickMark val="none"/>
        <c:tickLblPos val="none"/>
        <c:crossAx val="565975328"/>
        <c:crosses val="autoZero"/>
        <c:auto val="1"/>
        <c:lblOffset val="100"/>
        <c:baseTimeUnit val="years"/>
      </c:dateAx>
      <c:valAx>
        <c:axId val="5659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97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B0-4801-AFD7-63EB41818660}"/>
            </c:ext>
          </c:extLst>
        </c:ser>
        <c:dLbls>
          <c:showLegendKey val="0"/>
          <c:showVal val="0"/>
          <c:showCatName val="0"/>
          <c:showSerName val="0"/>
          <c:showPercent val="0"/>
          <c:showBubbleSize val="0"/>
        </c:dLbls>
        <c:gapWidth val="150"/>
        <c:axId val="565969056"/>
        <c:axId val="5659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B0-4801-AFD7-63EB41818660}"/>
            </c:ext>
          </c:extLst>
        </c:ser>
        <c:dLbls>
          <c:showLegendKey val="0"/>
          <c:showVal val="0"/>
          <c:showCatName val="0"/>
          <c:showSerName val="0"/>
          <c:showPercent val="0"/>
          <c:showBubbleSize val="0"/>
        </c:dLbls>
        <c:marker val="1"/>
        <c:smooth val="0"/>
        <c:axId val="565969056"/>
        <c:axId val="565972192"/>
      </c:lineChart>
      <c:dateAx>
        <c:axId val="565969056"/>
        <c:scaling>
          <c:orientation val="minMax"/>
        </c:scaling>
        <c:delete val="1"/>
        <c:axPos val="b"/>
        <c:numFmt formatCode="ge" sourceLinked="1"/>
        <c:majorTickMark val="none"/>
        <c:minorTickMark val="none"/>
        <c:tickLblPos val="none"/>
        <c:crossAx val="565972192"/>
        <c:crosses val="autoZero"/>
        <c:auto val="1"/>
        <c:lblOffset val="100"/>
        <c:baseTimeUnit val="years"/>
      </c:dateAx>
      <c:valAx>
        <c:axId val="5659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96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7D-45C9-A46E-FFEFC13A3BD9}"/>
            </c:ext>
          </c:extLst>
        </c:ser>
        <c:dLbls>
          <c:showLegendKey val="0"/>
          <c:showVal val="0"/>
          <c:showCatName val="0"/>
          <c:showSerName val="0"/>
          <c:showPercent val="0"/>
          <c:showBubbleSize val="0"/>
        </c:dLbls>
        <c:gapWidth val="150"/>
        <c:axId val="565968664"/>
        <c:axId val="565974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7D-45C9-A46E-FFEFC13A3BD9}"/>
            </c:ext>
          </c:extLst>
        </c:ser>
        <c:dLbls>
          <c:showLegendKey val="0"/>
          <c:showVal val="0"/>
          <c:showCatName val="0"/>
          <c:showSerName val="0"/>
          <c:showPercent val="0"/>
          <c:showBubbleSize val="0"/>
        </c:dLbls>
        <c:marker val="1"/>
        <c:smooth val="0"/>
        <c:axId val="565968664"/>
        <c:axId val="565974152"/>
      </c:lineChart>
      <c:dateAx>
        <c:axId val="565968664"/>
        <c:scaling>
          <c:orientation val="minMax"/>
        </c:scaling>
        <c:delete val="1"/>
        <c:axPos val="b"/>
        <c:numFmt formatCode="ge" sourceLinked="1"/>
        <c:majorTickMark val="none"/>
        <c:minorTickMark val="none"/>
        <c:tickLblPos val="none"/>
        <c:crossAx val="565974152"/>
        <c:crosses val="autoZero"/>
        <c:auto val="1"/>
        <c:lblOffset val="100"/>
        <c:baseTimeUnit val="years"/>
      </c:dateAx>
      <c:valAx>
        <c:axId val="56597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96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299.14999999999998</c:v>
                </c:pt>
                <c:pt idx="1">
                  <c:v>1848.46</c:v>
                </c:pt>
                <c:pt idx="2">
                  <c:v>2719.75</c:v>
                </c:pt>
                <c:pt idx="3">
                  <c:v>2638.78</c:v>
                </c:pt>
                <c:pt idx="4">
                  <c:v>2570.35</c:v>
                </c:pt>
              </c:numCache>
            </c:numRef>
          </c:val>
          <c:extLst xmlns:c16r2="http://schemas.microsoft.com/office/drawing/2015/06/chart">
            <c:ext xmlns:c16="http://schemas.microsoft.com/office/drawing/2014/chart" uri="{C3380CC4-5D6E-409C-BE32-E72D297353CC}">
              <c16:uniqueId val="{00000000-27F1-470F-94B4-F1E5F3929BFF}"/>
            </c:ext>
          </c:extLst>
        </c:ser>
        <c:dLbls>
          <c:showLegendKey val="0"/>
          <c:showVal val="0"/>
          <c:showCatName val="0"/>
          <c:showSerName val="0"/>
          <c:showPercent val="0"/>
          <c:showBubbleSize val="0"/>
        </c:dLbls>
        <c:gapWidth val="150"/>
        <c:axId val="565973368"/>
        <c:axId val="56597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27F1-470F-94B4-F1E5F3929BFF}"/>
            </c:ext>
          </c:extLst>
        </c:ser>
        <c:dLbls>
          <c:showLegendKey val="0"/>
          <c:showVal val="0"/>
          <c:showCatName val="0"/>
          <c:showSerName val="0"/>
          <c:showPercent val="0"/>
          <c:showBubbleSize val="0"/>
        </c:dLbls>
        <c:marker val="1"/>
        <c:smooth val="0"/>
        <c:axId val="565973368"/>
        <c:axId val="565972976"/>
      </c:lineChart>
      <c:dateAx>
        <c:axId val="565973368"/>
        <c:scaling>
          <c:orientation val="minMax"/>
        </c:scaling>
        <c:delete val="1"/>
        <c:axPos val="b"/>
        <c:numFmt formatCode="ge" sourceLinked="1"/>
        <c:majorTickMark val="none"/>
        <c:minorTickMark val="none"/>
        <c:tickLblPos val="none"/>
        <c:crossAx val="565972976"/>
        <c:crosses val="autoZero"/>
        <c:auto val="1"/>
        <c:lblOffset val="100"/>
        <c:baseTimeUnit val="years"/>
      </c:dateAx>
      <c:valAx>
        <c:axId val="56597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97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139.08000000000001</c:v>
                </c:pt>
                <c:pt idx="1">
                  <c:v>85.9</c:v>
                </c:pt>
                <c:pt idx="2">
                  <c:v>71.84</c:v>
                </c:pt>
                <c:pt idx="3">
                  <c:v>67.790000000000006</c:v>
                </c:pt>
                <c:pt idx="4">
                  <c:v>100</c:v>
                </c:pt>
              </c:numCache>
            </c:numRef>
          </c:val>
          <c:extLst xmlns:c16r2="http://schemas.microsoft.com/office/drawing/2015/06/chart">
            <c:ext xmlns:c16="http://schemas.microsoft.com/office/drawing/2014/chart" uri="{C3380CC4-5D6E-409C-BE32-E72D297353CC}">
              <c16:uniqueId val="{00000000-4AA2-429B-AD1A-C00CB539AD32}"/>
            </c:ext>
          </c:extLst>
        </c:ser>
        <c:dLbls>
          <c:showLegendKey val="0"/>
          <c:showVal val="0"/>
          <c:showCatName val="0"/>
          <c:showSerName val="0"/>
          <c:showPercent val="0"/>
          <c:showBubbleSize val="0"/>
        </c:dLbls>
        <c:gapWidth val="150"/>
        <c:axId val="565568256"/>
        <c:axId val="565568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4AA2-429B-AD1A-C00CB539AD32}"/>
            </c:ext>
          </c:extLst>
        </c:ser>
        <c:dLbls>
          <c:showLegendKey val="0"/>
          <c:showVal val="0"/>
          <c:showCatName val="0"/>
          <c:showSerName val="0"/>
          <c:showPercent val="0"/>
          <c:showBubbleSize val="0"/>
        </c:dLbls>
        <c:marker val="1"/>
        <c:smooth val="0"/>
        <c:axId val="565568256"/>
        <c:axId val="565568648"/>
      </c:lineChart>
      <c:dateAx>
        <c:axId val="565568256"/>
        <c:scaling>
          <c:orientation val="minMax"/>
        </c:scaling>
        <c:delete val="1"/>
        <c:axPos val="b"/>
        <c:numFmt formatCode="ge" sourceLinked="1"/>
        <c:majorTickMark val="none"/>
        <c:minorTickMark val="none"/>
        <c:tickLblPos val="none"/>
        <c:crossAx val="565568648"/>
        <c:crosses val="autoZero"/>
        <c:auto val="1"/>
        <c:lblOffset val="100"/>
        <c:baseTimeUnit val="years"/>
      </c:dateAx>
      <c:valAx>
        <c:axId val="56556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6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70.459999999999994</c:v>
                </c:pt>
                <c:pt idx="1">
                  <c:v>180.18</c:v>
                </c:pt>
                <c:pt idx="2">
                  <c:v>216.56</c:v>
                </c:pt>
                <c:pt idx="3">
                  <c:v>250.73</c:v>
                </c:pt>
                <c:pt idx="4">
                  <c:v>166.07</c:v>
                </c:pt>
              </c:numCache>
            </c:numRef>
          </c:val>
          <c:extLst xmlns:c16r2="http://schemas.microsoft.com/office/drawing/2015/06/chart">
            <c:ext xmlns:c16="http://schemas.microsoft.com/office/drawing/2014/chart" uri="{C3380CC4-5D6E-409C-BE32-E72D297353CC}">
              <c16:uniqueId val="{00000000-B47C-4C03-841D-C341368F672A}"/>
            </c:ext>
          </c:extLst>
        </c:ser>
        <c:dLbls>
          <c:showLegendKey val="0"/>
          <c:showVal val="0"/>
          <c:showCatName val="0"/>
          <c:showSerName val="0"/>
          <c:showPercent val="0"/>
          <c:showBubbleSize val="0"/>
        </c:dLbls>
        <c:gapWidth val="150"/>
        <c:axId val="565569824"/>
        <c:axId val="56557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B47C-4C03-841D-C341368F672A}"/>
            </c:ext>
          </c:extLst>
        </c:ser>
        <c:dLbls>
          <c:showLegendKey val="0"/>
          <c:showVal val="0"/>
          <c:showCatName val="0"/>
          <c:showSerName val="0"/>
          <c:showPercent val="0"/>
          <c:showBubbleSize val="0"/>
        </c:dLbls>
        <c:marker val="1"/>
        <c:smooth val="0"/>
        <c:axId val="565569824"/>
        <c:axId val="565572176"/>
      </c:lineChart>
      <c:dateAx>
        <c:axId val="565569824"/>
        <c:scaling>
          <c:orientation val="minMax"/>
        </c:scaling>
        <c:delete val="1"/>
        <c:axPos val="b"/>
        <c:numFmt formatCode="ge" sourceLinked="1"/>
        <c:majorTickMark val="none"/>
        <c:minorTickMark val="none"/>
        <c:tickLblPos val="none"/>
        <c:crossAx val="565572176"/>
        <c:crosses val="autoZero"/>
        <c:auto val="1"/>
        <c:lblOffset val="100"/>
        <c:baseTimeUnit val="years"/>
      </c:dateAx>
      <c:valAx>
        <c:axId val="56557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5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20" zoomScaleNormal="100" zoomScaleSheetLayoutView="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富山県　入善町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H3</v>
      </c>
      <c r="X8" s="47"/>
      <c r="Y8" s="47"/>
      <c r="Z8" s="47"/>
      <c r="AA8" s="47"/>
      <c r="AB8" s="47"/>
      <c r="AC8" s="47"/>
      <c r="AD8" s="48" t="str">
        <f>データ!$M$6</f>
        <v>非設置</v>
      </c>
      <c r="AE8" s="48"/>
      <c r="AF8" s="48"/>
      <c r="AG8" s="48"/>
      <c r="AH8" s="48"/>
      <c r="AI8" s="48"/>
      <c r="AJ8" s="48"/>
      <c r="AK8" s="3"/>
      <c r="AL8" s="49">
        <f>データ!S6</f>
        <v>25189</v>
      </c>
      <c r="AM8" s="49"/>
      <c r="AN8" s="49"/>
      <c r="AO8" s="49"/>
      <c r="AP8" s="49"/>
      <c r="AQ8" s="49"/>
      <c r="AR8" s="49"/>
      <c r="AS8" s="49"/>
      <c r="AT8" s="44">
        <f>データ!T6</f>
        <v>71.25</v>
      </c>
      <c r="AU8" s="44"/>
      <c r="AV8" s="44"/>
      <c r="AW8" s="44"/>
      <c r="AX8" s="44"/>
      <c r="AY8" s="44"/>
      <c r="AZ8" s="44"/>
      <c r="BA8" s="44"/>
      <c r="BB8" s="44">
        <f>データ!U6</f>
        <v>353.53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4.04</v>
      </c>
      <c r="Q10" s="44"/>
      <c r="R10" s="44"/>
      <c r="S10" s="44"/>
      <c r="T10" s="44"/>
      <c r="U10" s="44"/>
      <c r="V10" s="44"/>
      <c r="W10" s="44">
        <f>データ!Q6</f>
        <v>85</v>
      </c>
      <c r="X10" s="44"/>
      <c r="Y10" s="44"/>
      <c r="Z10" s="44"/>
      <c r="AA10" s="44"/>
      <c r="AB10" s="44"/>
      <c r="AC10" s="44"/>
      <c r="AD10" s="49">
        <f>データ!R6</f>
        <v>3672</v>
      </c>
      <c r="AE10" s="49"/>
      <c r="AF10" s="49"/>
      <c r="AG10" s="49"/>
      <c r="AH10" s="49"/>
      <c r="AI10" s="49"/>
      <c r="AJ10" s="49"/>
      <c r="AK10" s="2"/>
      <c r="AL10" s="49">
        <f>データ!V6</f>
        <v>1012</v>
      </c>
      <c r="AM10" s="49"/>
      <c r="AN10" s="49"/>
      <c r="AO10" s="49"/>
      <c r="AP10" s="49"/>
      <c r="AQ10" s="49"/>
      <c r="AR10" s="49"/>
      <c r="AS10" s="49"/>
      <c r="AT10" s="44">
        <f>データ!W6</f>
        <v>0.3</v>
      </c>
      <c r="AU10" s="44"/>
      <c r="AV10" s="44"/>
      <c r="AW10" s="44"/>
      <c r="AX10" s="44"/>
      <c r="AY10" s="44"/>
      <c r="AZ10" s="44"/>
      <c r="BA10" s="44"/>
      <c r="BB10" s="44">
        <f>データ!X6</f>
        <v>3373.33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57</v>
      </c>
      <c r="O86" s="25" t="str">
        <f>データ!EO6</f>
        <v>【0.01】</v>
      </c>
    </row>
  </sheetData>
  <sheetProtection algorithmName="SHA-512" hashValue="hdNHMJ083Umz+Qdiw4EFOycBPChiFGFVbSgVoMXc6iDnsuQK3soNSI5o39KUurBV6atZJCXGl72iJG9NT1IsUw==" saltValue="juYoqdwUX+roPVw2pGXfK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163422</v>
      </c>
      <c r="D6" s="32">
        <f t="shared" si="3"/>
        <v>47</v>
      </c>
      <c r="E6" s="32">
        <f t="shared" si="3"/>
        <v>17</v>
      </c>
      <c r="F6" s="32">
        <f t="shared" si="3"/>
        <v>6</v>
      </c>
      <c r="G6" s="32">
        <f t="shared" si="3"/>
        <v>0</v>
      </c>
      <c r="H6" s="32" t="str">
        <f t="shared" si="3"/>
        <v>富山県　入善町</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4.04</v>
      </c>
      <c r="Q6" s="33">
        <f t="shared" si="3"/>
        <v>85</v>
      </c>
      <c r="R6" s="33">
        <f t="shared" si="3"/>
        <v>3672</v>
      </c>
      <c r="S6" s="33">
        <f t="shared" si="3"/>
        <v>25189</v>
      </c>
      <c r="T6" s="33">
        <f t="shared" si="3"/>
        <v>71.25</v>
      </c>
      <c r="U6" s="33">
        <f t="shared" si="3"/>
        <v>353.53</v>
      </c>
      <c r="V6" s="33">
        <f t="shared" si="3"/>
        <v>1012</v>
      </c>
      <c r="W6" s="33">
        <f t="shared" si="3"/>
        <v>0.3</v>
      </c>
      <c r="X6" s="33">
        <f t="shared" si="3"/>
        <v>3373.33</v>
      </c>
      <c r="Y6" s="34">
        <f>IF(Y7="",NA(),Y7)</f>
        <v>96.83</v>
      </c>
      <c r="Z6" s="34">
        <f t="shared" ref="Z6:AH6" si="4">IF(Z7="",NA(),Z7)</f>
        <v>88.9</v>
      </c>
      <c r="AA6" s="34">
        <f t="shared" si="4"/>
        <v>77.819999999999993</v>
      </c>
      <c r="AB6" s="34">
        <f t="shared" si="4"/>
        <v>90.32</v>
      </c>
      <c r="AC6" s="34">
        <f t="shared" si="4"/>
        <v>93.89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299.14999999999998</v>
      </c>
      <c r="BG6" s="34">
        <f t="shared" ref="BG6:BO6" si="7">IF(BG7="",NA(),BG7)</f>
        <v>1848.46</v>
      </c>
      <c r="BH6" s="34">
        <f t="shared" si="7"/>
        <v>2719.75</v>
      </c>
      <c r="BI6" s="34">
        <f t="shared" si="7"/>
        <v>2638.78</v>
      </c>
      <c r="BJ6" s="34">
        <f t="shared" si="7"/>
        <v>2570.35</v>
      </c>
      <c r="BK6" s="34">
        <f t="shared" si="7"/>
        <v>1716.47</v>
      </c>
      <c r="BL6" s="34">
        <f t="shared" si="7"/>
        <v>1741.94</v>
      </c>
      <c r="BM6" s="34">
        <f t="shared" si="7"/>
        <v>1451.54</v>
      </c>
      <c r="BN6" s="34">
        <f t="shared" si="7"/>
        <v>1700.42</v>
      </c>
      <c r="BO6" s="34">
        <f t="shared" si="7"/>
        <v>1491.92</v>
      </c>
      <c r="BP6" s="33" t="str">
        <f>IF(BP7="","",IF(BP7="-","【-】","【"&amp;SUBSTITUTE(TEXT(BP7,"#,##0.00"),"-","△")&amp;"】"))</f>
        <v>【920.42】</v>
      </c>
      <c r="BQ6" s="34">
        <f>IF(BQ7="",NA(),BQ7)</f>
        <v>139.08000000000001</v>
      </c>
      <c r="BR6" s="34">
        <f t="shared" ref="BR6:BZ6" si="8">IF(BR7="",NA(),BR7)</f>
        <v>85.9</v>
      </c>
      <c r="BS6" s="34">
        <f t="shared" si="8"/>
        <v>71.84</v>
      </c>
      <c r="BT6" s="34">
        <f t="shared" si="8"/>
        <v>67.790000000000006</v>
      </c>
      <c r="BU6" s="34">
        <f t="shared" si="8"/>
        <v>100</v>
      </c>
      <c r="BV6" s="34">
        <f t="shared" si="8"/>
        <v>35.049999999999997</v>
      </c>
      <c r="BW6" s="34">
        <f t="shared" si="8"/>
        <v>33.86</v>
      </c>
      <c r="BX6" s="34">
        <f t="shared" si="8"/>
        <v>33.58</v>
      </c>
      <c r="BY6" s="34">
        <f t="shared" si="8"/>
        <v>34.51</v>
      </c>
      <c r="BZ6" s="34">
        <f t="shared" si="8"/>
        <v>46.77</v>
      </c>
      <c r="CA6" s="33" t="str">
        <f>IF(CA7="","",IF(CA7="-","【-】","【"&amp;SUBSTITUTE(TEXT(CA7,"#,##0.00"),"-","△")&amp;"】"))</f>
        <v>【47.34】</v>
      </c>
      <c r="CB6" s="34">
        <f>IF(CB7="",NA(),CB7)</f>
        <v>70.459999999999994</v>
      </c>
      <c r="CC6" s="34">
        <f t="shared" ref="CC6:CK6" si="9">IF(CC7="",NA(),CC7)</f>
        <v>180.18</v>
      </c>
      <c r="CD6" s="34">
        <f t="shared" si="9"/>
        <v>216.56</v>
      </c>
      <c r="CE6" s="34">
        <f t="shared" si="9"/>
        <v>250.73</v>
      </c>
      <c r="CF6" s="34">
        <f t="shared" si="9"/>
        <v>166.07</v>
      </c>
      <c r="CG6" s="34">
        <f t="shared" si="9"/>
        <v>463.38</v>
      </c>
      <c r="CH6" s="34">
        <f t="shared" si="9"/>
        <v>510.15</v>
      </c>
      <c r="CI6" s="34">
        <f t="shared" si="9"/>
        <v>514.39</v>
      </c>
      <c r="CJ6" s="34">
        <f t="shared" si="9"/>
        <v>476.11</v>
      </c>
      <c r="CK6" s="34">
        <f t="shared" si="9"/>
        <v>348.75</v>
      </c>
      <c r="CL6" s="33" t="str">
        <f>IF(CL7="","",IF(CL7="-","【-】","【"&amp;SUBSTITUTE(TEXT(CL7,"#,##0.00"),"-","△")&amp;"】"))</f>
        <v>【360.30】</v>
      </c>
      <c r="CM6" s="34" t="str">
        <f>IF(CM7="",NA(),CM7)</f>
        <v>-</v>
      </c>
      <c r="CN6" s="34" t="str">
        <f t="shared" ref="CN6:CV6" si="10">IF(CN7="",NA(),CN7)</f>
        <v>-</v>
      </c>
      <c r="CO6" s="34" t="str">
        <f t="shared" si="10"/>
        <v>-</v>
      </c>
      <c r="CP6" s="34" t="str">
        <f t="shared" si="10"/>
        <v>-</v>
      </c>
      <c r="CQ6" s="34" t="str">
        <f t="shared" si="10"/>
        <v>-</v>
      </c>
      <c r="CR6" s="34">
        <f t="shared" si="10"/>
        <v>31.37</v>
      </c>
      <c r="CS6" s="34">
        <f t="shared" si="10"/>
        <v>29.86</v>
      </c>
      <c r="CT6" s="34">
        <f t="shared" si="10"/>
        <v>29.28</v>
      </c>
      <c r="CU6" s="34">
        <f t="shared" si="10"/>
        <v>29.4</v>
      </c>
      <c r="CV6" s="34">
        <f t="shared" si="10"/>
        <v>29.8</v>
      </c>
      <c r="CW6" s="33" t="str">
        <f>IF(CW7="","",IF(CW7="-","【-】","【"&amp;SUBSTITUTE(TEXT(CW7,"#,##0.00"),"-","△")&amp;"】"))</f>
        <v>【34.06】</v>
      </c>
      <c r="CX6" s="34">
        <f>IF(CX7="",NA(),CX7)</f>
        <v>72.92</v>
      </c>
      <c r="CY6" s="34">
        <f t="shared" ref="CY6:DG6" si="11">IF(CY7="",NA(),CY7)</f>
        <v>75.260000000000005</v>
      </c>
      <c r="CZ6" s="34">
        <f t="shared" si="11"/>
        <v>76.61</v>
      </c>
      <c r="DA6" s="34">
        <f t="shared" si="11"/>
        <v>78.540000000000006</v>
      </c>
      <c r="DB6" s="34">
        <f t="shared" si="11"/>
        <v>81.819999999999993</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163422</v>
      </c>
      <c r="D7" s="36">
        <v>47</v>
      </c>
      <c r="E7" s="36">
        <v>17</v>
      </c>
      <c r="F7" s="36">
        <v>6</v>
      </c>
      <c r="G7" s="36">
        <v>0</v>
      </c>
      <c r="H7" s="36" t="s">
        <v>111</v>
      </c>
      <c r="I7" s="36" t="s">
        <v>112</v>
      </c>
      <c r="J7" s="36" t="s">
        <v>113</v>
      </c>
      <c r="K7" s="36" t="s">
        <v>114</v>
      </c>
      <c r="L7" s="36" t="s">
        <v>115</v>
      </c>
      <c r="M7" s="36" t="s">
        <v>116</v>
      </c>
      <c r="N7" s="37" t="s">
        <v>117</v>
      </c>
      <c r="O7" s="37" t="s">
        <v>118</v>
      </c>
      <c r="P7" s="37">
        <v>4.04</v>
      </c>
      <c r="Q7" s="37">
        <v>85</v>
      </c>
      <c r="R7" s="37">
        <v>3672</v>
      </c>
      <c r="S7" s="37">
        <v>25189</v>
      </c>
      <c r="T7" s="37">
        <v>71.25</v>
      </c>
      <c r="U7" s="37">
        <v>353.53</v>
      </c>
      <c r="V7" s="37">
        <v>1012</v>
      </c>
      <c r="W7" s="37">
        <v>0.3</v>
      </c>
      <c r="X7" s="37">
        <v>3373.33</v>
      </c>
      <c r="Y7" s="37">
        <v>96.83</v>
      </c>
      <c r="Z7" s="37">
        <v>88.9</v>
      </c>
      <c r="AA7" s="37">
        <v>77.819999999999993</v>
      </c>
      <c r="AB7" s="37">
        <v>90.32</v>
      </c>
      <c r="AC7" s="37">
        <v>93.89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299.14999999999998</v>
      </c>
      <c r="BG7" s="37">
        <v>1848.46</v>
      </c>
      <c r="BH7" s="37">
        <v>2719.75</v>
      </c>
      <c r="BI7" s="37">
        <v>2638.78</v>
      </c>
      <c r="BJ7" s="37">
        <v>2570.35</v>
      </c>
      <c r="BK7" s="37">
        <v>1716.47</v>
      </c>
      <c r="BL7" s="37">
        <v>1741.94</v>
      </c>
      <c r="BM7" s="37">
        <v>1451.54</v>
      </c>
      <c r="BN7" s="37">
        <v>1700.42</v>
      </c>
      <c r="BO7" s="37">
        <v>1491.92</v>
      </c>
      <c r="BP7" s="37">
        <v>920.42</v>
      </c>
      <c r="BQ7" s="37">
        <v>139.08000000000001</v>
      </c>
      <c r="BR7" s="37">
        <v>85.9</v>
      </c>
      <c r="BS7" s="37">
        <v>71.84</v>
      </c>
      <c r="BT7" s="37">
        <v>67.790000000000006</v>
      </c>
      <c r="BU7" s="37">
        <v>100</v>
      </c>
      <c r="BV7" s="37">
        <v>35.049999999999997</v>
      </c>
      <c r="BW7" s="37">
        <v>33.86</v>
      </c>
      <c r="BX7" s="37">
        <v>33.58</v>
      </c>
      <c r="BY7" s="37">
        <v>34.51</v>
      </c>
      <c r="BZ7" s="37">
        <v>46.77</v>
      </c>
      <c r="CA7" s="37">
        <v>47.34</v>
      </c>
      <c r="CB7" s="37">
        <v>70.459999999999994</v>
      </c>
      <c r="CC7" s="37">
        <v>180.18</v>
      </c>
      <c r="CD7" s="37">
        <v>216.56</v>
      </c>
      <c r="CE7" s="37">
        <v>250.73</v>
      </c>
      <c r="CF7" s="37">
        <v>166.07</v>
      </c>
      <c r="CG7" s="37">
        <v>463.38</v>
      </c>
      <c r="CH7" s="37">
        <v>510.15</v>
      </c>
      <c r="CI7" s="37">
        <v>514.39</v>
      </c>
      <c r="CJ7" s="37">
        <v>476.11</v>
      </c>
      <c r="CK7" s="37">
        <v>348.75</v>
      </c>
      <c r="CL7" s="37">
        <v>360.3</v>
      </c>
      <c r="CM7" s="37" t="s">
        <v>117</v>
      </c>
      <c r="CN7" s="37" t="s">
        <v>117</v>
      </c>
      <c r="CO7" s="37" t="s">
        <v>117</v>
      </c>
      <c r="CP7" s="37" t="s">
        <v>117</v>
      </c>
      <c r="CQ7" s="37" t="s">
        <v>117</v>
      </c>
      <c r="CR7" s="37">
        <v>31.37</v>
      </c>
      <c r="CS7" s="37">
        <v>29.86</v>
      </c>
      <c r="CT7" s="37">
        <v>29.28</v>
      </c>
      <c r="CU7" s="37">
        <v>29.4</v>
      </c>
      <c r="CV7" s="37">
        <v>29.8</v>
      </c>
      <c r="CW7" s="37">
        <v>34.06</v>
      </c>
      <c r="CX7" s="37">
        <v>72.92</v>
      </c>
      <c r="CY7" s="37">
        <v>75.260000000000005</v>
      </c>
      <c r="CZ7" s="37">
        <v>76.61</v>
      </c>
      <c r="DA7" s="37">
        <v>78.540000000000006</v>
      </c>
      <c r="DB7" s="37">
        <v>81.819999999999993</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2018-12-03T09:33:01Z</dcterms:created>
  <dcterms:modified xsi:type="dcterms:W3CDTF">2019-02-07T00:03:45Z</dcterms:modified>
  <cp:category/>
</cp:coreProperties>
</file>