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4DzHY8oAE08SmVeEnH0EChZp+q2q0qaGRSmBYootQ5czwpomyd2ll8Tq9xUBtOwy12AKv6ospNASmb3noYRtQ==" workbookSaltValue="l7f9NFZLLWKmCYRSmdkxF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<sst xmlns="http://schemas.openxmlformats.org/spreadsheetml/2006/main" count="237" uniqueCount="123">
  <si>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</si>
  <si>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</si>
  <si>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</si>
  <si>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</si>
  <si>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</si>
  <si>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</si>
  <si>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</si>
  <si>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</si>
  <si>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</si>
  <si>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</si>
  <si>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</si>
  <si>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</si>
  <si>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</si>
  <si>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</si>
  <si>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</si>
  <si>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</si>
  <si>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</si>
  <si>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</si>
  <si>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</si>
  <si>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</si>
  <si>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</si>
  <si>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</si>
  <si>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</si>
  <si>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</si>
  <si>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</si>
  <si>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</si>
  <si>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</si>
  <si>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</si>
  <si>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</si>
  <si>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</si>
  <si>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</si>
  <si>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</si>
  <si>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</si>
  <si>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</si>
  <si>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</si>
  <si>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</si>
  <si>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</si>
  <si>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</si>
  <si>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</si>
  <si>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</si>
  <si>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</si>
  <si>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</si>
  <si>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</si>
  <si>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</si>
  <si>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</si>
  <si>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</si>
  <si>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</si>
  <si>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</si>
  <si>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</si>
  <si>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</si>
  <si>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</si>
  <si>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</si>
  <si>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</si>
  <si>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</si>
  <si>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</si>
  <si>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</si>
  <si>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</si>
  <si>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</si>
  <si>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</si>
  <si>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</si>
  <si>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</si>
  <si>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</si>
  <si>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</si>
  <si>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</si>
  <si>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</si>
  <si>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</si>
  <si>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</si>
  <si>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</si>
  <si>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</si>
  <si>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</si>
  <si>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</si>
  <si>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</si>
  <si>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</si>
  <si>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</si>
  <si>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</si>
  <si>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</si>
  <si>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</si>
  <si>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</si>
  <si>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</si>
  <si>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</si>
  <si>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</si>
  <si>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</si>
  <si>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</si>
  <si>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</si>
  <si>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</si>
  <si>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</si>
  <si>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</si>
  <si>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</si>
  <si>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</si>
  <si>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</si>
  <si>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</si>
  <si>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</si>
  <si>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</si>
  <si>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</si>
  <si>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</si>
  <si>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</si>
  <si>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</si>
  <si>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</si>
  <si>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</si>
  <si>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</si>
  <si>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</si>
  <si>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</si>
  <si>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</si>
  <si>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</si>
  <si>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</si>
  <si>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</si>
  <si>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</si>
  <si>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</si>
  <si>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</si>
  <si>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</si>
  <si>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</si>
  <si>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</si>
  <si>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</si>
  <si>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</si>
  <si>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</si>
  <si>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</si>
  <si>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</si>
  <si>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</si>
  <si>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</si>
  <si>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</si>
  <si>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朝日町では人口減による水需要の減少に伴う収入減が続いており、単年度収支も赤字が続いている。
　企業債残高対給水収益比率については、平均値より大幅に低くなっているが、今後の施設更新・維持管理に適切なものになるかを判断・分析しながら適切に実施していく必要がある。
　料金回収率については平均を大幅に下回っており、人口減と連動するが、適切な料金設定となるよう、検討・改善が必要である。
　給水原価については全ての簡易水道供給水区域で地下水を利用しており、平均より低く抑えることができているが、収入減に伴う上昇が見込まれる。</t>
    <phoneticPr fontId="16"/>
  </si>
  <si>
    <t>　水源施設及び管路ともに老朽化が進んでおり、注視が必要。
　今後は長期的な計画に基づき更新していく必要があるとともに、その資金についても検討しなければいけないと考えている。</t>
    <rPh sb="22" eb="24">
      <t>チュウシ</t>
    </rPh>
    <rPh sb="25" eb="27">
      <t>ヒツヨウ</t>
    </rPh>
    <rPh sb="61" eb="63">
      <t>シキン</t>
    </rPh>
    <rPh sb="68" eb="70">
      <t>ケントウ</t>
    </rPh>
    <rPh sb="80" eb="81">
      <t>カンガ</t>
    </rPh>
    <phoneticPr fontId="16"/>
  </si>
  <si>
    <t xml:space="preserve">　今後も、人口の減少が予測されるため更に収益が減少傾向に推移していくものと想定される。
　また、設備の老朽化に伴う更新などが発生することから、これらの要因に伴った料金設定、資産計画やアセットマネジメントなどの運用が必要であると考える。
</t>
    <rPh sb="48" eb="50">
      <t>セツビ</t>
    </rPh>
    <rPh sb="81" eb="83">
      <t>リョウキン</t>
    </rPh>
    <rPh sb="83" eb="85">
      <t>セッテイ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</si>
</sst>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2F-480A-8EE0-6EA572A0E58D}"/>
            </c:ext>
          </c:extLst>
        </c:ser>
        <c:dLbls>
          <c:showLegendKey val="0"/>
          <c:showVal val="0"/>
          <c:showCatName val="0"/>
          <c:showSerName val="0"/>
          <c:showPercent val="0"/>
          <c:showBubbleSize val="0"/>
        </c:dLbls>
        <c:gapWidth val="150"/>
        <c:axId val="133040384"/>
        <c:axId val="1330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CD2F-480A-8EE0-6EA572A0E58D}"/>
            </c:ext>
          </c:extLst>
        </c:ser>
        <c:dLbls>
          <c:showLegendKey val="0"/>
          <c:showVal val="0"/>
          <c:showCatName val="0"/>
          <c:showSerName val="0"/>
          <c:showPercent val="0"/>
          <c:showBubbleSize val="0"/>
        </c:dLbls>
        <c:marker val="1"/>
        <c:smooth val="0"/>
        <c:axId val="133040384"/>
        <c:axId val="133046656"/>
      </c:lineChart>
      <c:dateAx>
        <c:axId val="133040384"/>
        <c:scaling>
          <c:orientation val="minMax"/>
        </c:scaling>
        <c:delete val="1"/>
        <c:axPos val="b"/>
        <c:numFmt formatCode="ge" sourceLinked="1"/>
        <c:majorTickMark val="none"/>
        <c:minorTickMark val="none"/>
        <c:tickLblPos val="none"/>
        <c:crossAx val="133046656"/>
        <c:crosses val="autoZero"/>
        <c:auto val="1"/>
        <c:lblOffset val="100"/>
        <c:baseTimeUnit val="years"/>
      </c:dateAx>
      <c:valAx>
        <c:axId val="1330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112.07</c:v>
                </c:pt>
                <c:pt idx="1">
                  <c:v>120.99</c:v>
                </c:pt>
                <c:pt idx="2">
                  <c:v>120.66</c:v>
                </c:pt>
                <c:pt idx="3">
                  <c:v>99.98</c:v>
                </c:pt>
                <c:pt idx="4">
                  <c:v>97.65</c:v>
                </c:pt>
              </c:numCache>
            </c:numRef>
          </c:val>
          <c:extLst xmlns:c16r2="http://schemas.microsoft.com/office/drawing/2015/06/chart">
            <c:ext xmlns:c16="http://schemas.microsoft.com/office/drawing/2014/chart" uri="{C3380CC4-5D6E-409C-BE32-E72D297353CC}">
              <c16:uniqueId val="{00000000-81EF-43D9-B1A1-5128C43B6922}"/>
            </c:ext>
          </c:extLst>
        </c:ser>
        <c:dLbls>
          <c:showLegendKey val="0"/>
          <c:showVal val="0"/>
          <c:showCatName val="0"/>
          <c:showSerName val="0"/>
          <c:showPercent val="0"/>
          <c:showBubbleSize val="0"/>
        </c:dLbls>
        <c:gapWidth val="150"/>
        <c:axId val="137660288"/>
        <c:axId val="1376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81EF-43D9-B1A1-5128C43B6922}"/>
            </c:ext>
          </c:extLst>
        </c:ser>
        <c:dLbls>
          <c:showLegendKey val="0"/>
          <c:showVal val="0"/>
          <c:showCatName val="0"/>
          <c:showSerName val="0"/>
          <c:showPercent val="0"/>
          <c:showBubbleSize val="0"/>
        </c:dLbls>
        <c:marker val="1"/>
        <c:smooth val="0"/>
        <c:axId val="137660288"/>
        <c:axId val="137666560"/>
      </c:lineChart>
      <c:dateAx>
        <c:axId val="137660288"/>
        <c:scaling>
          <c:orientation val="minMax"/>
        </c:scaling>
        <c:delete val="1"/>
        <c:axPos val="b"/>
        <c:numFmt formatCode="ge" sourceLinked="1"/>
        <c:majorTickMark val="none"/>
        <c:minorTickMark val="none"/>
        <c:tickLblPos val="none"/>
        <c:crossAx val="137666560"/>
        <c:crosses val="autoZero"/>
        <c:auto val="1"/>
        <c:lblOffset val="100"/>
        <c:baseTimeUnit val="years"/>
      </c:dateAx>
      <c:valAx>
        <c:axId val="1376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c:v>
                </c:pt>
                <c:pt idx="1">
                  <c:v>80.599999999999994</c:v>
                </c:pt>
                <c:pt idx="2">
                  <c:v>80.180000000000007</c:v>
                </c:pt>
                <c:pt idx="3">
                  <c:v>80.489999999999995</c:v>
                </c:pt>
                <c:pt idx="4">
                  <c:v>80.489999999999995</c:v>
                </c:pt>
              </c:numCache>
            </c:numRef>
          </c:val>
          <c:extLst xmlns:c16r2="http://schemas.microsoft.com/office/drawing/2015/06/chart">
            <c:ext xmlns:c16="http://schemas.microsoft.com/office/drawing/2014/chart" uri="{C3380CC4-5D6E-409C-BE32-E72D297353CC}">
              <c16:uniqueId val="{00000000-D362-4806-9A33-D180ACD18F40}"/>
            </c:ext>
          </c:extLst>
        </c:ser>
        <c:dLbls>
          <c:showLegendKey val="0"/>
          <c:showVal val="0"/>
          <c:showCatName val="0"/>
          <c:showSerName val="0"/>
          <c:showPercent val="0"/>
          <c:showBubbleSize val="0"/>
        </c:dLbls>
        <c:gapWidth val="150"/>
        <c:axId val="137713920"/>
        <c:axId val="1377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D362-4806-9A33-D180ACD18F40}"/>
            </c:ext>
          </c:extLst>
        </c:ser>
        <c:dLbls>
          <c:showLegendKey val="0"/>
          <c:showVal val="0"/>
          <c:showCatName val="0"/>
          <c:showSerName val="0"/>
          <c:showPercent val="0"/>
          <c:showBubbleSize val="0"/>
        </c:dLbls>
        <c:marker val="1"/>
        <c:smooth val="0"/>
        <c:axId val="137713920"/>
        <c:axId val="137720192"/>
      </c:lineChart>
      <c:dateAx>
        <c:axId val="137713920"/>
        <c:scaling>
          <c:orientation val="minMax"/>
        </c:scaling>
        <c:delete val="1"/>
        <c:axPos val="b"/>
        <c:numFmt formatCode="ge" sourceLinked="1"/>
        <c:majorTickMark val="none"/>
        <c:minorTickMark val="none"/>
        <c:tickLblPos val="none"/>
        <c:crossAx val="137720192"/>
        <c:crosses val="autoZero"/>
        <c:auto val="1"/>
        <c:lblOffset val="100"/>
        <c:baseTimeUnit val="years"/>
      </c:dateAx>
      <c:valAx>
        <c:axId val="1377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79.66</c:v>
                </c:pt>
                <c:pt idx="1">
                  <c:v>90.45</c:v>
                </c:pt>
                <c:pt idx="2">
                  <c:v>83.41</c:v>
                </c:pt>
                <c:pt idx="3">
                  <c:v>91.33</c:v>
                </c:pt>
                <c:pt idx="4">
                  <c:v>82.51</c:v>
                </c:pt>
              </c:numCache>
            </c:numRef>
          </c:val>
          <c:extLst xmlns:c16r2="http://schemas.microsoft.com/office/drawing/2015/06/chart">
            <c:ext xmlns:c16="http://schemas.microsoft.com/office/drawing/2014/chart" uri="{C3380CC4-5D6E-409C-BE32-E72D297353CC}">
              <c16:uniqueId val="{00000000-2549-48B6-BAC9-417C9B64ED38}"/>
            </c:ext>
          </c:extLst>
        </c:ser>
        <c:dLbls>
          <c:showLegendKey val="0"/>
          <c:showVal val="0"/>
          <c:showCatName val="0"/>
          <c:showSerName val="0"/>
          <c:showPercent val="0"/>
          <c:showBubbleSize val="0"/>
        </c:dLbls>
        <c:gapWidth val="150"/>
        <c:axId val="133077632"/>
        <c:axId val="1330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2549-48B6-BAC9-417C9B64ED38}"/>
            </c:ext>
          </c:extLst>
        </c:ser>
        <c:dLbls>
          <c:showLegendKey val="0"/>
          <c:showVal val="0"/>
          <c:showCatName val="0"/>
          <c:showSerName val="0"/>
          <c:showPercent val="0"/>
          <c:showBubbleSize val="0"/>
        </c:dLbls>
        <c:marker val="1"/>
        <c:smooth val="0"/>
        <c:axId val="133077632"/>
        <c:axId val="133083904"/>
      </c:lineChart>
      <c:dateAx>
        <c:axId val="133077632"/>
        <c:scaling>
          <c:orientation val="minMax"/>
        </c:scaling>
        <c:delete val="1"/>
        <c:axPos val="b"/>
        <c:numFmt formatCode="ge" sourceLinked="1"/>
        <c:majorTickMark val="none"/>
        <c:minorTickMark val="none"/>
        <c:tickLblPos val="none"/>
        <c:crossAx val="133083904"/>
        <c:crosses val="autoZero"/>
        <c:auto val="1"/>
        <c:lblOffset val="100"/>
        <c:baseTimeUnit val="years"/>
      </c:dateAx>
      <c:valAx>
        <c:axId val="1330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78-4AE0-BB42-3067EE1FDD94}"/>
            </c:ext>
          </c:extLst>
        </c:ser>
        <c:dLbls>
          <c:showLegendKey val="0"/>
          <c:showVal val="0"/>
          <c:showCatName val="0"/>
          <c:showSerName val="0"/>
          <c:showPercent val="0"/>
          <c:showBubbleSize val="0"/>
        </c:dLbls>
        <c:gapWidth val="150"/>
        <c:axId val="133102592"/>
        <c:axId val="1333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78-4AE0-BB42-3067EE1FDD94}"/>
            </c:ext>
          </c:extLst>
        </c:ser>
        <c:dLbls>
          <c:showLegendKey val="0"/>
          <c:showVal val="0"/>
          <c:showCatName val="0"/>
          <c:showSerName val="0"/>
          <c:showPercent val="0"/>
          <c:showBubbleSize val="0"/>
        </c:dLbls>
        <c:marker val="1"/>
        <c:smooth val="0"/>
        <c:axId val="133102592"/>
        <c:axId val="133325952"/>
      </c:lineChart>
      <c:dateAx>
        <c:axId val="133102592"/>
        <c:scaling>
          <c:orientation val="minMax"/>
        </c:scaling>
        <c:delete val="1"/>
        <c:axPos val="b"/>
        <c:numFmt formatCode="ge" sourceLinked="1"/>
        <c:majorTickMark val="none"/>
        <c:minorTickMark val="none"/>
        <c:tickLblPos val="none"/>
        <c:crossAx val="133325952"/>
        <c:crosses val="autoZero"/>
        <c:auto val="1"/>
        <c:lblOffset val="100"/>
        <c:baseTimeUnit val="years"/>
      </c:dateAx>
      <c:valAx>
        <c:axId val="1333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AA-4397-8E40-A70581B17777}"/>
            </c:ext>
          </c:extLst>
        </c:ser>
        <c:dLbls>
          <c:showLegendKey val="0"/>
          <c:showVal val="0"/>
          <c:showCatName val="0"/>
          <c:showSerName val="0"/>
          <c:showPercent val="0"/>
          <c:showBubbleSize val="0"/>
        </c:dLbls>
        <c:gapWidth val="150"/>
        <c:axId val="133344640"/>
        <c:axId val="1333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AA-4397-8E40-A70581B17777}"/>
            </c:ext>
          </c:extLst>
        </c:ser>
        <c:dLbls>
          <c:showLegendKey val="0"/>
          <c:showVal val="0"/>
          <c:showCatName val="0"/>
          <c:showSerName val="0"/>
          <c:showPercent val="0"/>
          <c:showBubbleSize val="0"/>
        </c:dLbls>
        <c:marker val="1"/>
        <c:smooth val="0"/>
        <c:axId val="133344640"/>
        <c:axId val="133359104"/>
      </c:lineChart>
      <c:dateAx>
        <c:axId val="133344640"/>
        <c:scaling>
          <c:orientation val="minMax"/>
        </c:scaling>
        <c:delete val="1"/>
        <c:axPos val="b"/>
        <c:numFmt formatCode="ge" sourceLinked="1"/>
        <c:majorTickMark val="none"/>
        <c:minorTickMark val="none"/>
        <c:tickLblPos val="none"/>
        <c:crossAx val="133359104"/>
        <c:crosses val="autoZero"/>
        <c:auto val="1"/>
        <c:lblOffset val="100"/>
        <c:baseTimeUnit val="years"/>
      </c:dateAx>
      <c:valAx>
        <c:axId val="1333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6C-4738-AFE5-52E6D60910D6}"/>
            </c:ext>
          </c:extLst>
        </c:ser>
        <c:dLbls>
          <c:showLegendKey val="0"/>
          <c:showVal val="0"/>
          <c:showCatName val="0"/>
          <c:showSerName val="0"/>
          <c:showPercent val="0"/>
          <c:showBubbleSize val="0"/>
        </c:dLbls>
        <c:gapWidth val="150"/>
        <c:axId val="136882432"/>
        <c:axId val="1368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6C-4738-AFE5-52E6D60910D6}"/>
            </c:ext>
          </c:extLst>
        </c:ser>
        <c:dLbls>
          <c:showLegendKey val="0"/>
          <c:showVal val="0"/>
          <c:showCatName val="0"/>
          <c:showSerName val="0"/>
          <c:showPercent val="0"/>
          <c:showBubbleSize val="0"/>
        </c:dLbls>
        <c:marker val="1"/>
        <c:smooth val="0"/>
        <c:axId val="136882432"/>
        <c:axId val="136884608"/>
      </c:lineChart>
      <c:dateAx>
        <c:axId val="136882432"/>
        <c:scaling>
          <c:orientation val="minMax"/>
        </c:scaling>
        <c:delete val="1"/>
        <c:axPos val="b"/>
        <c:numFmt formatCode="ge" sourceLinked="1"/>
        <c:majorTickMark val="none"/>
        <c:minorTickMark val="none"/>
        <c:tickLblPos val="none"/>
        <c:crossAx val="136884608"/>
        <c:crosses val="autoZero"/>
        <c:auto val="1"/>
        <c:lblOffset val="100"/>
        <c:baseTimeUnit val="years"/>
      </c:dateAx>
      <c:valAx>
        <c:axId val="1368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A8-4806-92F6-D1F2F2E29D04}"/>
            </c:ext>
          </c:extLst>
        </c:ser>
        <c:dLbls>
          <c:showLegendKey val="0"/>
          <c:showVal val="0"/>
          <c:showCatName val="0"/>
          <c:showSerName val="0"/>
          <c:showPercent val="0"/>
          <c:showBubbleSize val="0"/>
        </c:dLbls>
        <c:gapWidth val="150"/>
        <c:axId val="136913664"/>
        <c:axId val="1369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A8-4806-92F6-D1F2F2E29D04}"/>
            </c:ext>
          </c:extLst>
        </c:ser>
        <c:dLbls>
          <c:showLegendKey val="0"/>
          <c:showVal val="0"/>
          <c:showCatName val="0"/>
          <c:showSerName val="0"/>
          <c:showPercent val="0"/>
          <c:showBubbleSize val="0"/>
        </c:dLbls>
        <c:marker val="1"/>
        <c:smooth val="0"/>
        <c:axId val="136913664"/>
        <c:axId val="136915584"/>
      </c:lineChart>
      <c:dateAx>
        <c:axId val="136913664"/>
        <c:scaling>
          <c:orientation val="minMax"/>
        </c:scaling>
        <c:delete val="1"/>
        <c:axPos val="b"/>
        <c:numFmt formatCode="ge" sourceLinked="1"/>
        <c:majorTickMark val="none"/>
        <c:minorTickMark val="none"/>
        <c:tickLblPos val="none"/>
        <c:crossAx val="136915584"/>
        <c:crosses val="autoZero"/>
        <c:auto val="1"/>
        <c:lblOffset val="100"/>
        <c:baseTimeUnit val="years"/>
      </c:dateAx>
      <c:valAx>
        <c:axId val="1369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632.46</c:v>
                </c:pt>
                <c:pt idx="1">
                  <c:v>584.52</c:v>
                </c:pt>
                <c:pt idx="2">
                  <c:v>523.85</c:v>
                </c:pt>
                <c:pt idx="3">
                  <c:v>459.21</c:v>
                </c:pt>
                <c:pt idx="4">
                  <c:v>390.27</c:v>
                </c:pt>
              </c:numCache>
            </c:numRef>
          </c:val>
          <c:extLst xmlns:c16r2="http://schemas.microsoft.com/office/drawing/2015/06/chart">
            <c:ext xmlns:c16="http://schemas.microsoft.com/office/drawing/2014/chart" uri="{C3380CC4-5D6E-409C-BE32-E72D297353CC}">
              <c16:uniqueId val="{00000000-1B3F-4D57-8594-26CC4D49CCD2}"/>
            </c:ext>
          </c:extLst>
        </c:ser>
        <c:dLbls>
          <c:showLegendKey val="0"/>
          <c:showVal val="0"/>
          <c:showCatName val="0"/>
          <c:showSerName val="0"/>
          <c:showPercent val="0"/>
          <c:showBubbleSize val="0"/>
        </c:dLbls>
        <c:gapWidth val="150"/>
        <c:axId val="136963200"/>
        <c:axId val="1369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1B3F-4D57-8594-26CC4D49CCD2}"/>
            </c:ext>
          </c:extLst>
        </c:ser>
        <c:dLbls>
          <c:showLegendKey val="0"/>
          <c:showVal val="0"/>
          <c:showCatName val="0"/>
          <c:showSerName val="0"/>
          <c:showPercent val="0"/>
          <c:showBubbleSize val="0"/>
        </c:dLbls>
        <c:marker val="1"/>
        <c:smooth val="0"/>
        <c:axId val="136963200"/>
        <c:axId val="136965120"/>
      </c:lineChart>
      <c:dateAx>
        <c:axId val="136963200"/>
        <c:scaling>
          <c:orientation val="minMax"/>
        </c:scaling>
        <c:delete val="1"/>
        <c:axPos val="b"/>
        <c:numFmt formatCode="ge" sourceLinked="1"/>
        <c:majorTickMark val="none"/>
        <c:minorTickMark val="none"/>
        <c:tickLblPos val="none"/>
        <c:crossAx val="136965120"/>
        <c:crosses val="autoZero"/>
        <c:auto val="1"/>
        <c:lblOffset val="100"/>
        <c:baseTimeUnit val="years"/>
      </c:dateAx>
      <c:valAx>
        <c:axId val="1369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25.2</c:v>
                </c:pt>
                <c:pt idx="1">
                  <c:v>24.37</c:v>
                </c:pt>
                <c:pt idx="2">
                  <c:v>14.87</c:v>
                </c:pt>
                <c:pt idx="3">
                  <c:v>22.33</c:v>
                </c:pt>
                <c:pt idx="4">
                  <c:v>19.16</c:v>
                </c:pt>
              </c:numCache>
            </c:numRef>
          </c:val>
          <c:extLst xmlns:c16r2="http://schemas.microsoft.com/office/drawing/2015/06/chart">
            <c:ext xmlns:c16="http://schemas.microsoft.com/office/drawing/2014/chart" uri="{C3380CC4-5D6E-409C-BE32-E72D297353CC}">
              <c16:uniqueId val="{00000000-6E3D-484C-A67F-D5714ED2D55D}"/>
            </c:ext>
          </c:extLst>
        </c:ser>
        <c:dLbls>
          <c:showLegendKey val="0"/>
          <c:showVal val="0"/>
          <c:showCatName val="0"/>
          <c:showSerName val="0"/>
          <c:showPercent val="0"/>
          <c:showBubbleSize val="0"/>
        </c:dLbls>
        <c:gapWidth val="150"/>
        <c:axId val="136996352"/>
        <c:axId val="1369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6E3D-484C-A67F-D5714ED2D55D}"/>
            </c:ext>
          </c:extLst>
        </c:ser>
        <c:dLbls>
          <c:showLegendKey val="0"/>
          <c:showVal val="0"/>
          <c:showCatName val="0"/>
          <c:showSerName val="0"/>
          <c:showPercent val="0"/>
          <c:showBubbleSize val="0"/>
        </c:dLbls>
        <c:marker val="1"/>
        <c:smooth val="0"/>
        <c:axId val="136996352"/>
        <c:axId val="136998272"/>
      </c:lineChart>
      <c:dateAx>
        <c:axId val="136996352"/>
        <c:scaling>
          <c:orientation val="minMax"/>
        </c:scaling>
        <c:delete val="1"/>
        <c:axPos val="b"/>
        <c:numFmt formatCode="ge" sourceLinked="1"/>
        <c:majorTickMark val="none"/>
        <c:minorTickMark val="none"/>
        <c:tickLblPos val="none"/>
        <c:crossAx val="136998272"/>
        <c:crosses val="autoZero"/>
        <c:auto val="1"/>
        <c:lblOffset val="100"/>
        <c:baseTimeUnit val="years"/>
      </c:dateAx>
      <c:valAx>
        <c:axId val="1369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25.4</c:v>
                </c:pt>
                <c:pt idx="1">
                  <c:v>25.56</c:v>
                </c:pt>
                <c:pt idx="2">
                  <c:v>41.62</c:v>
                </c:pt>
                <c:pt idx="3">
                  <c:v>28.93</c:v>
                </c:pt>
                <c:pt idx="4">
                  <c:v>34.29</c:v>
                </c:pt>
              </c:numCache>
            </c:numRef>
          </c:val>
          <c:extLst xmlns:c16r2="http://schemas.microsoft.com/office/drawing/2015/06/chart">
            <c:ext xmlns:c16="http://schemas.microsoft.com/office/drawing/2014/chart" uri="{C3380CC4-5D6E-409C-BE32-E72D297353CC}">
              <c16:uniqueId val="{00000000-4DD7-4144-9B69-E87D49B9A1FB}"/>
            </c:ext>
          </c:extLst>
        </c:ser>
        <c:dLbls>
          <c:showLegendKey val="0"/>
          <c:showVal val="0"/>
          <c:showCatName val="0"/>
          <c:showSerName val="0"/>
          <c:showPercent val="0"/>
          <c:showBubbleSize val="0"/>
        </c:dLbls>
        <c:gapWidth val="150"/>
        <c:axId val="137635328"/>
        <c:axId val="1376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4DD7-4144-9B69-E87D49B9A1FB}"/>
            </c:ext>
          </c:extLst>
        </c:ser>
        <c:dLbls>
          <c:showLegendKey val="0"/>
          <c:showVal val="0"/>
          <c:showCatName val="0"/>
          <c:showSerName val="0"/>
          <c:showPercent val="0"/>
          <c:showBubbleSize val="0"/>
        </c:dLbls>
        <c:marker val="1"/>
        <c:smooth val="0"/>
        <c:axId val="137635328"/>
        <c:axId val="137637248"/>
      </c:lineChart>
      <c:dateAx>
        <c:axId val="137635328"/>
        <c:scaling>
          <c:orientation val="minMax"/>
        </c:scaling>
        <c:delete val="1"/>
        <c:axPos val="b"/>
        <c:numFmt formatCode="ge" sourceLinked="1"/>
        <c:majorTickMark val="none"/>
        <c:minorTickMark val="none"/>
        <c:tickLblPos val="none"/>
        <c:crossAx val="137637248"/>
        <c:crosses val="autoZero"/>
        <c:auto val="1"/>
        <c:lblOffset val="100"/>
        <c:baseTimeUnit val="years"/>
      </c:dateAx>
      <c:valAx>
        <c:axId val="1376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3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K24" sqref="BK2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富山県　朝日町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12279</v>
      </c>
      <c r="AM8" s="49"/>
      <c r="AN8" s="49"/>
      <c r="AO8" s="49"/>
      <c r="AP8" s="49"/>
      <c r="AQ8" s="49"/>
      <c r="AR8" s="49"/>
      <c r="AS8" s="49"/>
      <c r="AT8" s="45">
        <f>データ!$S$6</f>
        <v>226.3</v>
      </c>
      <c r="AU8" s="45"/>
      <c r="AV8" s="45"/>
      <c r="AW8" s="45"/>
      <c r="AX8" s="45"/>
      <c r="AY8" s="45"/>
      <c r="AZ8" s="45"/>
      <c r="BA8" s="45"/>
      <c r="BB8" s="45">
        <f>データ!$T$6</f>
        <v>54.26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71.08</v>
      </c>
      <c r="Q10" s="45"/>
      <c r="R10" s="45"/>
      <c r="S10" s="45"/>
      <c r="T10" s="45"/>
      <c r="U10" s="45"/>
      <c r="V10" s="45"/>
      <c r="W10" s="49">
        <f>データ!$Q$6</f>
        <v>0</v>
      </c>
      <c r="X10" s="49"/>
      <c r="Y10" s="49"/>
      <c r="Z10" s="49"/>
      <c r="AA10" s="49"/>
      <c r="AB10" s="49"/>
      <c r="AC10" s="49"/>
      <c r="AD10" s="2"/>
      <c r="AE10" s="2"/>
      <c r="AF10" s="2"/>
      <c r="AG10" s="2"/>
      <c r="AH10" s="2"/>
      <c r="AI10" s="2"/>
      <c r="AJ10" s="2"/>
      <c r="AK10" s="2"/>
      <c r="AL10" s="49">
        <f>データ!$U$6</f>
        <v>8674</v>
      </c>
      <c r="AM10" s="49"/>
      <c r="AN10" s="49"/>
      <c r="AO10" s="49"/>
      <c r="AP10" s="49"/>
      <c r="AQ10" s="49"/>
      <c r="AR10" s="49"/>
      <c r="AS10" s="49"/>
      <c r="AT10" s="45">
        <f>データ!$V$6</f>
        <v>3.09</v>
      </c>
      <c r="AU10" s="45"/>
      <c r="AV10" s="45"/>
      <c r="AW10" s="45"/>
      <c r="AX10" s="45"/>
      <c r="AY10" s="45"/>
      <c r="AZ10" s="45"/>
      <c r="BA10" s="45"/>
      <c r="BB10" s="45">
        <f>データ!$W$6</f>
        <v>2807.12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sbwFoLAnzbczNMJdBJDZMvmef3ZXSYjgLID8HOlNeUMebv/vdtSRehU1P9USDUU5bzExqakcTgDdUtGU4GyQgw==" saltValue="9YW+EdmXK0EvH33rvCMM8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c r="A6" s="28" t="s">
        <v>106</v>
      </c>
      <c r="B6" s="33">
        <f>B7</f>
        <v>2017</v>
      </c>
      <c r="C6" s="33">
        <f t="shared" ref="C6:W6" si="3">C7</f>
        <v>163431</v>
      </c>
      <c r="D6" s="33">
        <f t="shared" si="3"/>
        <v>47</v>
      </c>
      <c r="E6" s="33">
        <f t="shared" si="3"/>
        <v>1</v>
      </c>
      <c r="F6" s="33">
        <f t="shared" si="3"/>
        <v>0</v>
      </c>
      <c r="G6" s="33">
        <f t="shared" si="3"/>
        <v>0</v>
      </c>
      <c r="H6" s="33" t="str">
        <f t="shared" si="3"/>
        <v>富山県　朝日町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71.08</v>
      </c>
      <c r="Q6" s="34">
        <f t="shared" si="3"/>
        <v>0</v>
      </c>
      <c r="R6" s="34">
        <f t="shared" si="3"/>
        <v>12279</v>
      </c>
      <c r="S6" s="34">
        <f t="shared" si="3"/>
        <v>226.3</v>
      </c>
      <c r="T6" s="34">
        <f t="shared" si="3"/>
        <v>54.26</v>
      </c>
      <c r="U6" s="34">
        <f t="shared" si="3"/>
        <v>8674</v>
      </c>
      <c r="V6" s="34">
        <f t="shared" si="3"/>
        <v>3.09</v>
      </c>
      <c r="W6" s="34">
        <f t="shared" si="3"/>
        <v>2807.12</v>
      </c>
      <c r="X6" s="35">
        <f>IF(X7="",NA(),X7)</f>
        <v>79.66</v>
      </c>
      <c r="Y6" s="35">
        <f t="shared" ref="Y6:AG6" si="4">IF(Y7="",NA(),Y7)</f>
        <v>90.45</v>
      </c>
      <c r="Z6" s="35">
        <f t="shared" si="4"/>
        <v>83.41</v>
      </c>
      <c r="AA6" s="35">
        <f t="shared" si="4"/>
        <v>91.33</v>
      </c>
      <c r="AB6" s="35">
        <f t="shared" si="4"/>
        <v>82.51</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632.46</v>
      </c>
      <c r="BF6" s="35">
        <f t="shared" ref="BF6:BN6" si="7">IF(BF7="",NA(),BF7)</f>
        <v>584.52</v>
      </c>
      <c r="BG6" s="35">
        <f t="shared" si="7"/>
        <v>523.85</v>
      </c>
      <c r="BH6" s="35">
        <f t="shared" si="7"/>
        <v>459.21</v>
      </c>
      <c r="BI6" s="35">
        <f t="shared" si="7"/>
        <v>390.27</v>
      </c>
      <c r="BJ6" s="35">
        <f t="shared" si="7"/>
        <v>1167.7</v>
      </c>
      <c r="BK6" s="35">
        <f t="shared" si="7"/>
        <v>1228.58</v>
      </c>
      <c r="BL6" s="35">
        <f t="shared" si="7"/>
        <v>1280.18</v>
      </c>
      <c r="BM6" s="35">
        <f t="shared" si="7"/>
        <v>1346.23</v>
      </c>
      <c r="BN6" s="35">
        <f t="shared" si="7"/>
        <v>1295.06</v>
      </c>
      <c r="BO6" s="34" t="str">
        <f>IF(BO7="","",IF(BO7="-","【-】","【"&amp;SUBSTITUTE(TEXT(BO7,"#,##0.00"),"-","△")&amp;"】"))</f>
        <v>【1,141.75】</v>
      </c>
      <c r="BP6" s="35">
        <f>IF(BP7="",NA(),BP7)</f>
        <v>25.2</v>
      </c>
      <c r="BQ6" s="35">
        <f t="shared" ref="BQ6:BY6" si="8">IF(BQ7="",NA(),BQ7)</f>
        <v>24.37</v>
      </c>
      <c r="BR6" s="35">
        <f t="shared" si="8"/>
        <v>14.87</v>
      </c>
      <c r="BS6" s="35">
        <f t="shared" si="8"/>
        <v>22.33</v>
      </c>
      <c r="BT6" s="35">
        <f t="shared" si="8"/>
        <v>19.16</v>
      </c>
      <c r="BU6" s="35">
        <f t="shared" si="8"/>
        <v>54.43</v>
      </c>
      <c r="BV6" s="35">
        <f t="shared" si="8"/>
        <v>53.81</v>
      </c>
      <c r="BW6" s="35">
        <f t="shared" si="8"/>
        <v>53.62</v>
      </c>
      <c r="BX6" s="35">
        <f t="shared" si="8"/>
        <v>53.41</v>
      </c>
      <c r="BY6" s="35">
        <f t="shared" si="8"/>
        <v>53.29</v>
      </c>
      <c r="BZ6" s="34" t="str">
        <f>IF(BZ7="","",IF(BZ7="-","【-】","【"&amp;SUBSTITUTE(TEXT(BZ7,"#,##0.00"),"-","△")&amp;"】"))</f>
        <v>【54.93】</v>
      </c>
      <c r="CA6" s="35">
        <f>IF(CA7="",NA(),CA7)</f>
        <v>25.4</v>
      </c>
      <c r="CB6" s="35">
        <f t="shared" ref="CB6:CJ6" si="9">IF(CB7="",NA(),CB7)</f>
        <v>25.56</v>
      </c>
      <c r="CC6" s="35">
        <f t="shared" si="9"/>
        <v>41.62</v>
      </c>
      <c r="CD6" s="35">
        <f t="shared" si="9"/>
        <v>28.93</v>
      </c>
      <c r="CE6" s="35">
        <f t="shared" si="9"/>
        <v>34.29</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112.07</v>
      </c>
      <c r="CM6" s="35">
        <f t="shared" ref="CM6:CU6" si="10">IF(CM7="",NA(),CM7)</f>
        <v>120.99</v>
      </c>
      <c r="CN6" s="35">
        <f t="shared" si="10"/>
        <v>120.66</v>
      </c>
      <c r="CO6" s="35">
        <f t="shared" si="10"/>
        <v>99.98</v>
      </c>
      <c r="CP6" s="35">
        <f t="shared" si="10"/>
        <v>97.65</v>
      </c>
      <c r="CQ6" s="35">
        <f t="shared" si="10"/>
        <v>60.17</v>
      </c>
      <c r="CR6" s="35">
        <f t="shared" si="10"/>
        <v>58.96</v>
      </c>
      <c r="CS6" s="35">
        <f t="shared" si="10"/>
        <v>58.1</v>
      </c>
      <c r="CT6" s="35">
        <f t="shared" si="10"/>
        <v>56.19</v>
      </c>
      <c r="CU6" s="35">
        <f t="shared" si="10"/>
        <v>56.65</v>
      </c>
      <c r="CV6" s="34" t="str">
        <f>IF(CV7="","",IF(CV7="-","【-】","【"&amp;SUBSTITUTE(TEXT(CV7,"#,##0.00"),"-","△")&amp;"】"))</f>
        <v>【56.91】</v>
      </c>
      <c r="CW6" s="35">
        <f>IF(CW7="",NA(),CW7)</f>
        <v>85</v>
      </c>
      <c r="CX6" s="35">
        <f t="shared" ref="CX6:DF6" si="11">IF(CX7="",NA(),CX7)</f>
        <v>80.599999999999994</v>
      </c>
      <c r="CY6" s="35">
        <f t="shared" si="11"/>
        <v>80.180000000000007</v>
      </c>
      <c r="CZ6" s="35">
        <f t="shared" si="11"/>
        <v>80.489999999999995</v>
      </c>
      <c r="DA6" s="35">
        <f t="shared" si="11"/>
        <v>80.489999999999995</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0.89</v>
      </c>
      <c r="EJ6" s="35">
        <f t="shared" si="14"/>
        <v>0.98</v>
      </c>
      <c r="EK6" s="35">
        <f t="shared" si="14"/>
        <v>0.76</v>
      </c>
      <c r="EL6" s="35">
        <f t="shared" si="14"/>
        <v>0.8</v>
      </c>
      <c r="EM6" s="35">
        <f t="shared" si="14"/>
        <v>0.96</v>
      </c>
      <c r="EN6" s="34" t="str">
        <f>IF(EN7="","",IF(EN7="-","【-】","【"&amp;SUBSTITUTE(TEXT(EN7,"#,##0.00"),"-","△")&amp;"】"))</f>
        <v>【0.72】</v>
      </c>
    </row>
    <row r="7" spans="1:144" s="36" customFormat="1">
      <c r="A7" s="28"/>
      <c r="B7" s="37">
        <v>2017</v>
      </c>
      <c r="C7" s="37">
        <v>163431</v>
      </c>
      <c r="D7" s="37">
        <v>47</v>
      </c>
      <c r="E7" s="37">
        <v>1</v>
      </c>
      <c r="F7" s="37">
        <v>0</v>
      </c>
      <c r="G7" s="37">
        <v>0</v>
      </c>
      <c r="H7" s="37" t="s">
        <v>107</v>
      </c>
      <c r="I7" s="37" t="s">
        <v>108</v>
      </c>
      <c r="J7" s="37" t="s">
        <v>109</v>
      </c>
      <c r="K7" s="37" t="s">
        <v>110</v>
      </c>
      <c r="L7" s="37" t="s">
        <v>111</v>
      </c>
      <c r="M7" s="37" t="s">
        <v>112</v>
      </c>
      <c r="N7" s="38" t="s">
        <v>113</v>
      </c>
      <c r="O7" s="38" t="s">
        <v>114</v>
      </c>
      <c r="P7" s="38">
        <v>71.08</v>
      </c>
      <c r="Q7" s="38">
        <v>0</v>
      </c>
      <c r="R7" s="38">
        <v>12279</v>
      </c>
      <c r="S7" s="38">
        <v>226.3</v>
      </c>
      <c r="T7" s="38">
        <v>54.26</v>
      </c>
      <c r="U7" s="38">
        <v>8674</v>
      </c>
      <c r="V7" s="38">
        <v>3.09</v>
      </c>
      <c r="W7" s="38">
        <v>2807.12</v>
      </c>
      <c r="X7" s="38">
        <v>79.66</v>
      </c>
      <c r="Y7" s="38">
        <v>90.45</v>
      </c>
      <c r="Z7" s="38">
        <v>83.41</v>
      </c>
      <c r="AA7" s="38">
        <v>91.33</v>
      </c>
      <c r="AB7" s="38">
        <v>82.51</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632.46</v>
      </c>
      <c r="BF7" s="38">
        <v>584.52</v>
      </c>
      <c r="BG7" s="38">
        <v>523.85</v>
      </c>
      <c r="BH7" s="38">
        <v>459.21</v>
      </c>
      <c r="BI7" s="38">
        <v>390.27</v>
      </c>
      <c r="BJ7" s="38">
        <v>1167.7</v>
      </c>
      <c r="BK7" s="38">
        <v>1228.58</v>
      </c>
      <c r="BL7" s="38">
        <v>1280.18</v>
      </c>
      <c r="BM7" s="38">
        <v>1346.23</v>
      </c>
      <c r="BN7" s="38">
        <v>1295.06</v>
      </c>
      <c r="BO7" s="38">
        <v>1141.75</v>
      </c>
      <c r="BP7" s="38">
        <v>25.2</v>
      </c>
      <c r="BQ7" s="38">
        <v>24.37</v>
      </c>
      <c r="BR7" s="38">
        <v>14.87</v>
      </c>
      <c r="BS7" s="38">
        <v>22.33</v>
      </c>
      <c r="BT7" s="38">
        <v>19.16</v>
      </c>
      <c r="BU7" s="38">
        <v>54.43</v>
      </c>
      <c r="BV7" s="38">
        <v>53.81</v>
      </c>
      <c r="BW7" s="38">
        <v>53.62</v>
      </c>
      <c r="BX7" s="38">
        <v>53.41</v>
      </c>
      <c r="BY7" s="38">
        <v>53.29</v>
      </c>
      <c r="BZ7" s="38">
        <v>54.93</v>
      </c>
      <c r="CA7" s="38">
        <v>25.4</v>
      </c>
      <c r="CB7" s="38">
        <v>25.56</v>
      </c>
      <c r="CC7" s="38">
        <v>41.62</v>
      </c>
      <c r="CD7" s="38">
        <v>28.93</v>
      </c>
      <c r="CE7" s="38">
        <v>34.29</v>
      </c>
      <c r="CF7" s="38">
        <v>279.8</v>
      </c>
      <c r="CG7" s="38">
        <v>284.64999999999998</v>
      </c>
      <c r="CH7" s="38">
        <v>287.7</v>
      </c>
      <c r="CI7" s="38">
        <v>277.39999999999998</v>
      </c>
      <c r="CJ7" s="38">
        <v>259.02</v>
      </c>
      <c r="CK7" s="38">
        <v>292.18</v>
      </c>
      <c r="CL7" s="38">
        <v>112.07</v>
      </c>
      <c r="CM7" s="38">
        <v>120.99</v>
      </c>
      <c r="CN7" s="38">
        <v>120.66</v>
      </c>
      <c r="CO7" s="38">
        <v>99.98</v>
      </c>
      <c r="CP7" s="38">
        <v>97.65</v>
      </c>
      <c r="CQ7" s="38">
        <v>60.17</v>
      </c>
      <c r="CR7" s="38">
        <v>58.96</v>
      </c>
      <c r="CS7" s="38">
        <v>58.1</v>
      </c>
      <c r="CT7" s="38">
        <v>56.19</v>
      </c>
      <c r="CU7" s="38">
        <v>56.65</v>
      </c>
      <c r="CV7" s="38">
        <v>56.91</v>
      </c>
      <c r="CW7" s="38">
        <v>85</v>
      </c>
      <c r="CX7" s="38">
        <v>80.599999999999994</v>
      </c>
      <c r="CY7" s="38">
        <v>80.180000000000007</v>
      </c>
      <c r="CZ7" s="38">
        <v>80.489999999999995</v>
      </c>
      <c r="DA7" s="38">
        <v>80.489999999999995</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0.89</v>
      </c>
      <c r="EJ7" s="38">
        <v>0.98</v>
      </c>
      <c r="EK7" s="38">
        <v>0.76</v>
      </c>
      <c r="EL7" s="38">
        <v>0.8</v>
      </c>
      <c r="EM7" s="38">
        <v>0.96</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2019-01-23T04:27:01Z</cp:lastPrinted>
  <dcterms:created xsi:type="dcterms:W3CDTF">2018-12-03T08:42:51Z</dcterms:created>
  <dcterms:modified xsi:type="dcterms:W3CDTF">2019-01-23T04:27:02Z</dcterms:modified>
</cp:coreProperties>
</file>