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dvLY42hN2uBBWloa2GSpfDCO1YggPwwTIutflG+MOQjgcr/ZhMdZ0pTnFyG3oYVrEFRClLd70FjII1MNSYGGPg==" workbookSaltValue="5JAwfHUBmXMatvq+cfsx1w=="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<sst xmlns="http://schemas.openxmlformats.org/spreadsheetml/2006/main" count="240" uniqueCount="126">
  <si>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</si>
  <si>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</si>
  <si>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</si>
  <si>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</si>
  <si>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</si>
  <si>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</si>
  <si>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</si>
  <si>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</si>
  <si>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</si>
  <si>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</si>
  <si>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</si>
  <si>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</si>
  <si>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</si>
  <si>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</si>
  <si>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</si>
  <si>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</si>
  <si>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</si>
  <si>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</si>
  <si>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</si>
  <si>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</si>
  <si>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</si>
  <si>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</si>
  <si>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</si>
  <si>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</si>
  <si>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</si>
  <si>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</si>
  <si>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</si>
  <si>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</si>
  <si>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</si>
  <si>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</si>
  <si>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</si>
  <si>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</si>
  <si>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</si>
  <si>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</si>
  <si>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</si>
  <si>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</si>
  <si>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</si>
  <si>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</si>
  <si>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</si>
  <si>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</si>
  <si>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</si>
  <si>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</si>
  <si>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</si>
  <si>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</si>
  <si>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</si>
  <si>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</si>
  <si>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</si>
  <si>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</si>
  <si>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</si>
  <si>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</si>
  <si>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</si>
  <si>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</si>
  <si>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</si>
  <si>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</si>
  <si>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</si>
  <si>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</si>
  <si>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</si>
  <si>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</si>
  <si>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</si>
  <si>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</si>
  <si>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</si>
  <si>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</si>
  <si>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</si>
  <si>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</si>
  <si>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</si>
  <si>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</si>
  <si>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</si>
  <si>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</si>
  <si>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</si>
  <si>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</si>
  <si>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</si>
  <si>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</si>
  <si>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</si>
  <si>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</si>
  <si>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</si>
  <si>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</si>
  <si>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</si>
  <si>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</si>
  <si>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</si>
  <si>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</si>
  <si>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</si>
  <si>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</si>
  <si>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</si>
  <si>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</si>
  <si>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</si>
  <si>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</si>
  <si>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</si>
  <si>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</si>
  <si>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</si>
  <si>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</si>
  <si>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</si>
  <si>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</si>
  <si>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</si>
  <si>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</si>
  <si>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</si>
  <si>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</si>
  <si>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</si>
  <si>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</si>
  <si>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</si>
  <si>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</si>
  <si>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</si>
  <si>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</si>
  <si>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</si>
  <si>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</si>
  <si>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</si>
  <si>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</si>
  <si>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</si>
  <si>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</si>
  <si>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</si>
  <si>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</si>
  <si>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</si>
  <si>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</si>
  <si>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</si>
  <si>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</si>
  <si>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</si>
  <si>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</si>
  <si>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</si>
  <si>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</si>
  <si>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</si>
  <si>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</si>
  <si>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</si>
  <si>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</si>
  <si>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</si>
  <si>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平成９年度から布設工事を順次行い、概ね計画区域の整備については完了しているところであり、一方、処理施設についても、平成１４年３月から稼働を開始していることから、経過年数が老朽化を懸念する段階には至っていないと判断しています。
　しかしながら、処理施設内の機械・電気設備類やマンホールポンプについては、耐用年数を迎えているものもあり、近い将来、順次更新するとともに、現段階では問題は見受けられないものの定期点検の結果に対応する必要があります。また、処理施設においては、経年のほか、処理量の増加に伴う部分的損耗や劣化に対応した手当を引き続き注視していく必要があります。</t>
    <rPh sb="1" eb="3">
      <t>カンキョ</t>
    </rPh>
    <rPh sb="9" eb="11">
      <t>ヘイセイ</t>
    </rPh>
    <rPh sb="12" eb="14">
      <t>ネンド</t>
    </rPh>
    <rPh sb="16" eb="18">
      <t>フセツ</t>
    </rPh>
    <rPh sb="18" eb="20">
      <t>コウジ</t>
    </rPh>
    <rPh sb="21" eb="23">
      <t>ジュンジ</t>
    </rPh>
    <rPh sb="23" eb="24">
      <t>オコナ</t>
    </rPh>
    <rPh sb="26" eb="27">
      <t>オオム</t>
    </rPh>
    <rPh sb="28" eb="30">
      <t>ケイカク</t>
    </rPh>
    <rPh sb="30" eb="32">
      <t>クイキ</t>
    </rPh>
    <rPh sb="33" eb="35">
      <t>セイビ</t>
    </rPh>
    <rPh sb="40" eb="42">
      <t>カンリョウ</t>
    </rPh>
    <rPh sb="53" eb="55">
      <t>イッポウ</t>
    </rPh>
    <rPh sb="56" eb="58">
      <t>ショリ</t>
    </rPh>
    <rPh sb="58" eb="60">
      <t>シセツ</t>
    </rPh>
    <rPh sb="66" eb="68">
      <t>ヘイセイ</t>
    </rPh>
    <rPh sb="70" eb="71">
      <t>ネン</t>
    </rPh>
    <rPh sb="72" eb="73">
      <t>ガツ</t>
    </rPh>
    <rPh sb="75" eb="77">
      <t>カドウ</t>
    </rPh>
    <rPh sb="78" eb="80">
      <t>カイシ</t>
    </rPh>
    <rPh sb="89" eb="91">
      <t>ケイカ</t>
    </rPh>
    <rPh sb="91" eb="93">
      <t>ネンスウ</t>
    </rPh>
    <rPh sb="94" eb="97">
      <t>ロウキュウカ</t>
    </rPh>
    <rPh sb="98" eb="100">
      <t>ケネン</t>
    </rPh>
    <rPh sb="102" eb="104">
      <t>ダンカイ</t>
    </rPh>
    <rPh sb="106" eb="107">
      <t>イタ</t>
    </rPh>
    <rPh sb="113" eb="115">
      <t>ハンダン</t>
    </rPh>
    <rPh sb="130" eb="132">
      <t>ショリ</t>
    </rPh>
    <rPh sb="132" eb="134">
      <t>シセツ</t>
    </rPh>
    <rPh sb="134" eb="135">
      <t>ナイ</t>
    </rPh>
    <rPh sb="136" eb="138">
      <t>キカイ</t>
    </rPh>
    <rPh sb="139" eb="141">
      <t>デンキ</t>
    </rPh>
    <rPh sb="141" eb="143">
      <t>セツビ</t>
    </rPh>
    <rPh sb="143" eb="144">
      <t>ルイ</t>
    </rPh>
    <rPh sb="159" eb="161">
      <t>タイヨウ</t>
    </rPh>
    <rPh sb="161" eb="163">
      <t>ネンスウ</t>
    </rPh>
    <rPh sb="164" eb="165">
      <t>ムカ</t>
    </rPh>
    <rPh sb="175" eb="176">
      <t>チカ</t>
    </rPh>
    <rPh sb="177" eb="179">
      <t>ショウライ</t>
    </rPh>
    <rPh sb="180" eb="182">
      <t>ジュンジ</t>
    </rPh>
    <rPh sb="182" eb="184">
      <t>コウシン</t>
    </rPh>
    <rPh sb="191" eb="194">
      <t>ゲンダンカイ</t>
    </rPh>
    <rPh sb="196" eb="198">
      <t>モンダイ</t>
    </rPh>
    <rPh sb="199" eb="201">
      <t>ミウ</t>
    </rPh>
    <rPh sb="209" eb="211">
      <t>テイキ</t>
    </rPh>
    <rPh sb="211" eb="213">
      <t>テンケン</t>
    </rPh>
    <rPh sb="214" eb="216">
      <t>ケッカ</t>
    </rPh>
    <rPh sb="217" eb="219">
      <t>タイオウ</t>
    </rPh>
    <rPh sb="221" eb="223">
      <t>ヒツヨウ</t>
    </rPh>
    <rPh sb="232" eb="234">
      <t>ショリ</t>
    </rPh>
    <rPh sb="234" eb="236">
      <t>シセツ</t>
    </rPh>
    <rPh sb="242" eb="244">
      <t>ケイネン</t>
    </rPh>
    <rPh sb="248" eb="250">
      <t>ショリ</t>
    </rPh>
    <rPh sb="250" eb="251">
      <t>リョウ</t>
    </rPh>
    <rPh sb="252" eb="254">
      <t>ゾウカ</t>
    </rPh>
    <rPh sb="255" eb="256">
      <t>トモナ</t>
    </rPh>
    <rPh sb="257" eb="260">
      <t>ブブンテキ</t>
    </rPh>
    <rPh sb="260" eb="262">
      <t>ソンモウ</t>
    </rPh>
    <rPh sb="263" eb="265">
      <t>レッカ</t>
    </rPh>
    <rPh sb="266" eb="268">
      <t>タイオウ</t>
    </rPh>
    <rPh sb="270" eb="272">
      <t>テアテ</t>
    </rPh>
    <rPh sb="273" eb="274">
      <t>ヒ</t>
    </rPh>
    <rPh sb="275" eb="276">
      <t>ツヅ</t>
    </rPh>
    <rPh sb="277" eb="279">
      <t>チュウシ</t>
    </rPh>
    <rPh sb="283" eb="285">
      <t>ヒツヨウ</t>
    </rPh>
    <phoneticPr fontId="4"/>
  </si>
  <si>
    <t>　概ね下水道整備の終了段階を迎え、順次、下水道が接続されることにより使用料収入は今後も増加することが見込まれます。これに合わせ、未接続者の早期接続を勧奨し使用料の増加を図る必要があります。
　一方、当初段階に整備した処理施設の機械・電気設備やマンホールポンプについて、耐用年数を迎えているものもあり、ストックマネジメントによる計画的な更新に留意する段階を迎えます。
　引き続き経営健全を維持するため、ストックマネジメント計画を踏まえた経営戦略を策定し、経費の抑制に努めながら、推移を注視していく必要があります。
　なお、平成３１年度にかけて、未普及地域の下水道計画を再度見直す予定としており、処理施設の整備計画についても、施設利用率を見極め、将来負担がないよう検討することとしています。</t>
    <rPh sb="1" eb="2">
      <t>オオム</t>
    </rPh>
    <rPh sb="3" eb="6">
      <t>ゲスイドウ</t>
    </rPh>
    <rPh sb="6" eb="8">
      <t>セイビ</t>
    </rPh>
    <rPh sb="9" eb="11">
      <t>シュウリョウ</t>
    </rPh>
    <rPh sb="11" eb="13">
      <t>ダンカイ</t>
    </rPh>
    <rPh sb="14" eb="15">
      <t>ムカ</t>
    </rPh>
    <rPh sb="17" eb="19">
      <t>ジュンジ</t>
    </rPh>
    <rPh sb="20" eb="23">
      <t>ゲスイドウ</t>
    </rPh>
    <rPh sb="24" eb="26">
      <t>セツゾク</t>
    </rPh>
    <rPh sb="34" eb="36">
      <t>シヨウ</t>
    </rPh>
    <rPh sb="36" eb="37">
      <t>リョウ</t>
    </rPh>
    <rPh sb="37" eb="39">
      <t>シュウニュウ</t>
    </rPh>
    <rPh sb="40" eb="42">
      <t>コンゴ</t>
    </rPh>
    <rPh sb="43" eb="45">
      <t>ゾウカ</t>
    </rPh>
    <rPh sb="50" eb="52">
      <t>ミコ</t>
    </rPh>
    <rPh sb="60" eb="61">
      <t>ア</t>
    </rPh>
    <rPh sb="64" eb="67">
      <t>ミセツゾク</t>
    </rPh>
    <rPh sb="67" eb="68">
      <t>シャ</t>
    </rPh>
    <rPh sb="69" eb="71">
      <t>ソウキ</t>
    </rPh>
    <rPh sb="71" eb="73">
      <t>セツゾク</t>
    </rPh>
    <rPh sb="74" eb="76">
      <t>カンショウ</t>
    </rPh>
    <rPh sb="77" eb="80">
      <t>シヨウリョウ</t>
    </rPh>
    <rPh sb="81" eb="83">
      <t>ゾウカ</t>
    </rPh>
    <rPh sb="84" eb="85">
      <t>ハカ</t>
    </rPh>
    <rPh sb="86" eb="88">
      <t>ヒツヨウ</t>
    </rPh>
    <rPh sb="96" eb="98">
      <t>イッポウ</t>
    </rPh>
    <rPh sb="99" eb="101">
      <t>トウショ</t>
    </rPh>
    <rPh sb="101" eb="103">
      <t>ダンカイ</t>
    </rPh>
    <rPh sb="104" eb="106">
      <t>セイビ</t>
    </rPh>
    <rPh sb="108" eb="110">
      <t>ショリ</t>
    </rPh>
    <rPh sb="110" eb="112">
      <t>シセツ</t>
    </rPh>
    <rPh sb="113" eb="115">
      <t>キカイ</t>
    </rPh>
    <rPh sb="116" eb="118">
      <t>デンキ</t>
    </rPh>
    <rPh sb="118" eb="120">
      <t>セツビ</t>
    </rPh>
    <rPh sb="134" eb="136">
      <t>タイヨウ</t>
    </rPh>
    <rPh sb="136" eb="138">
      <t>ネンスウ</t>
    </rPh>
    <rPh sb="139" eb="140">
      <t>ムカ</t>
    </rPh>
    <rPh sb="163" eb="166">
      <t>ケイカクテキ</t>
    </rPh>
    <rPh sb="167" eb="169">
      <t>コウシン</t>
    </rPh>
    <rPh sb="170" eb="172">
      <t>リュウイ</t>
    </rPh>
    <rPh sb="174" eb="176">
      <t>ダンカイ</t>
    </rPh>
    <rPh sb="177" eb="178">
      <t>ムカ</t>
    </rPh>
    <rPh sb="184" eb="185">
      <t>ヒ</t>
    </rPh>
    <rPh sb="186" eb="187">
      <t>ツヅ</t>
    </rPh>
    <rPh sb="188" eb="190">
      <t>ケイエイ</t>
    </rPh>
    <rPh sb="190" eb="192">
      <t>ケンゼン</t>
    </rPh>
    <rPh sb="193" eb="195">
      <t>イジ</t>
    </rPh>
    <rPh sb="210" eb="212">
      <t>ケイカク</t>
    </rPh>
    <rPh sb="213" eb="214">
      <t>フ</t>
    </rPh>
    <rPh sb="217" eb="219">
      <t>ケイエイ</t>
    </rPh>
    <rPh sb="219" eb="221">
      <t>センリャク</t>
    </rPh>
    <rPh sb="222" eb="224">
      <t>サクテイ</t>
    </rPh>
    <rPh sb="226" eb="228">
      <t>ケイヒ</t>
    </rPh>
    <rPh sb="229" eb="231">
      <t>ヨクセイ</t>
    </rPh>
    <rPh sb="232" eb="233">
      <t>ツト</t>
    </rPh>
    <rPh sb="238" eb="240">
      <t>スイイ</t>
    </rPh>
    <rPh sb="241" eb="243">
      <t>チュウシ</t>
    </rPh>
    <rPh sb="247" eb="249">
      <t>ヒツヨウ</t>
    </rPh>
    <rPh sb="260" eb="262">
      <t>ヘイセイ</t>
    </rPh>
    <rPh sb="264" eb="266">
      <t>ネンド</t>
    </rPh>
    <rPh sb="271" eb="274">
      <t>ミフキュウ</t>
    </rPh>
    <rPh sb="274" eb="276">
      <t>チイキ</t>
    </rPh>
    <rPh sb="277" eb="280">
      <t>ゲスイドウ</t>
    </rPh>
    <rPh sb="280" eb="282">
      <t>ケイカク</t>
    </rPh>
    <rPh sb="283" eb="285">
      <t>サイド</t>
    </rPh>
    <rPh sb="285" eb="287">
      <t>ミナオ</t>
    </rPh>
    <rPh sb="288" eb="290">
      <t>ヨテイ</t>
    </rPh>
    <rPh sb="296" eb="298">
      <t>ショリ</t>
    </rPh>
    <rPh sb="298" eb="300">
      <t>シセツ</t>
    </rPh>
    <rPh sb="301" eb="303">
      <t>セイビ</t>
    </rPh>
    <rPh sb="303" eb="305">
      <t>ケイカク</t>
    </rPh>
    <rPh sb="311" eb="313">
      <t>シセツ</t>
    </rPh>
    <rPh sb="313" eb="316">
      <t>リヨウリツ</t>
    </rPh>
    <rPh sb="317" eb="319">
      <t>ミキワ</t>
    </rPh>
    <rPh sb="321" eb="323">
      <t>ショウライ</t>
    </rPh>
    <rPh sb="323" eb="325">
      <t>フタン</t>
    </rPh>
    <rPh sb="330" eb="332">
      <t>ケントウ</t>
    </rPh>
    <phoneticPr fontId="4"/>
  </si>
  <si>
    <t>　下水道の整備は計画をほぼ達成し、接続世帯は増加中であるが人口減の影響から使用料の伸びが鈍化している。普及率は現段階では低いながら、汚水処理原価の抑制努力により経費回収率が安定している。　
　水洗化率、施設利用率の近年における微増減は、汚水処理に関心が高い中、人口の減が影響しているもので、将来的にも普及率の自然増が期待できると考えられます。
　しかしながら、人口減と処理施設の経年劣化に伴う汚水処理原価の上昇が懸念されます。
　企業債残高は償還により減少しますが、営業収益の伸びの鈍化により、今後も比率は緩やかな減少となると予想されます。
　今後、使用料収入の増嵩を見込んでいるところですが、収支率を１００％に近づけるとともに、現行の下水道料金価格に影響が出ないよう、下水道への接続推進と処理原価の抑制に努める必要があります。</t>
    <rPh sb="1" eb="4">
      <t>ゲスイドウ</t>
    </rPh>
    <rPh sb="5" eb="7">
      <t>セイビ</t>
    </rPh>
    <rPh sb="8" eb="10">
      <t>ケイカク</t>
    </rPh>
    <rPh sb="13" eb="15">
      <t>タッセイ</t>
    </rPh>
    <rPh sb="17" eb="19">
      <t>セツゾク</t>
    </rPh>
    <rPh sb="19" eb="21">
      <t>セタイ</t>
    </rPh>
    <rPh sb="22" eb="25">
      <t>ゾウカチュウ</t>
    </rPh>
    <rPh sb="29" eb="32">
      <t>ジンコウゲン</t>
    </rPh>
    <rPh sb="33" eb="35">
      <t>エイキョウ</t>
    </rPh>
    <rPh sb="37" eb="40">
      <t>シヨウリョウ</t>
    </rPh>
    <rPh sb="41" eb="42">
      <t>ノ</t>
    </rPh>
    <rPh sb="44" eb="46">
      <t>ドンカ</t>
    </rPh>
    <rPh sb="51" eb="53">
      <t>フキュウ</t>
    </rPh>
    <rPh sb="53" eb="54">
      <t>リツ</t>
    </rPh>
    <rPh sb="55" eb="58">
      <t>ゲンダンカイ</t>
    </rPh>
    <rPh sb="60" eb="61">
      <t>ヒク</t>
    </rPh>
    <rPh sb="66" eb="68">
      <t>オスイ</t>
    </rPh>
    <rPh sb="68" eb="70">
      <t>ショリ</t>
    </rPh>
    <rPh sb="70" eb="72">
      <t>ゲンカ</t>
    </rPh>
    <rPh sb="73" eb="75">
      <t>ヨクセイ</t>
    </rPh>
    <rPh sb="75" eb="77">
      <t>ドリョク</t>
    </rPh>
    <rPh sb="80" eb="82">
      <t>ケイヒ</t>
    </rPh>
    <rPh sb="82" eb="84">
      <t>カイシュウ</t>
    </rPh>
    <rPh sb="84" eb="85">
      <t>リツ</t>
    </rPh>
    <rPh sb="86" eb="88">
      <t>アンテイ</t>
    </rPh>
    <rPh sb="103" eb="106">
      <t>リヨウリツ</t>
    </rPh>
    <rPh sb="107" eb="109">
      <t>キンネン</t>
    </rPh>
    <rPh sb="114" eb="116">
      <t>ゾウゲン</t>
    </rPh>
    <rPh sb="118" eb="120">
      <t>オスイ</t>
    </rPh>
    <rPh sb="120" eb="122">
      <t>ショリ</t>
    </rPh>
    <rPh sb="123" eb="125">
      <t>カンシン</t>
    </rPh>
    <rPh sb="126" eb="127">
      <t>タカ</t>
    </rPh>
    <rPh sb="128" eb="129">
      <t>ナカ</t>
    </rPh>
    <rPh sb="130" eb="132">
      <t>ジンコウ</t>
    </rPh>
    <rPh sb="133" eb="134">
      <t>ゲン</t>
    </rPh>
    <rPh sb="135" eb="137">
      <t>エイキョウ</t>
    </rPh>
    <rPh sb="145" eb="148">
      <t>ショウライテキ</t>
    </rPh>
    <rPh sb="150" eb="152">
      <t>フキュウ</t>
    </rPh>
    <rPh sb="152" eb="153">
      <t>リツ</t>
    </rPh>
    <rPh sb="154" eb="157">
      <t>シゼンゾウ</t>
    </rPh>
    <rPh sb="158" eb="160">
      <t>キタイ</t>
    </rPh>
    <rPh sb="164" eb="165">
      <t>カンガ</t>
    </rPh>
    <rPh sb="180" eb="183">
      <t>ジンコウゲン</t>
    </rPh>
    <rPh sb="184" eb="186">
      <t>ショリ</t>
    </rPh>
    <rPh sb="186" eb="188">
      <t>シセツ</t>
    </rPh>
    <rPh sb="189" eb="191">
      <t>ケイネン</t>
    </rPh>
    <rPh sb="191" eb="193">
      <t>レッカ</t>
    </rPh>
    <rPh sb="194" eb="195">
      <t>トモナ</t>
    </rPh>
    <rPh sb="196" eb="198">
      <t>オスイ</t>
    </rPh>
    <rPh sb="198" eb="200">
      <t>ショリ</t>
    </rPh>
    <rPh sb="200" eb="202">
      <t>ゲンカ</t>
    </rPh>
    <rPh sb="203" eb="205">
      <t>ジョウショウ</t>
    </rPh>
    <rPh sb="206" eb="208">
      <t>ケネン</t>
    </rPh>
    <rPh sb="215" eb="217">
      <t>キギョウ</t>
    </rPh>
    <rPh sb="217" eb="218">
      <t>サイ</t>
    </rPh>
    <rPh sb="218" eb="220">
      <t>ザンダカ</t>
    </rPh>
    <rPh sb="221" eb="223">
      <t>ショウカン</t>
    </rPh>
    <rPh sb="226" eb="228">
      <t>ゲンショウ</t>
    </rPh>
    <rPh sb="233" eb="235">
      <t>エイギョウ</t>
    </rPh>
    <rPh sb="235" eb="237">
      <t>シュウエキ</t>
    </rPh>
    <rPh sb="238" eb="239">
      <t>ノ</t>
    </rPh>
    <rPh sb="241" eb="243">
      <t>ドンカ</t>
    </rPh>
    <rPh sb="247" eb="249">
      <t>コンゴ</t>
    </rPh>
    <rPh sb="250" eb="252">
      <t>ヒリツ</t>
    </rPh>
    <rPh sb="253" eb="254">
      <t>ユル</t>
    </rPh>
    <rPh sb="257" eb="259">
      <t>ゲンショウ</t>
    </rPh>
    <rPh sb="263" eb="265">
      <t>ヨソウ</t>
    </rPh>
    <rPh sb="272" eb="274">
      <t>コンゴ</t>
    </rPh>
    <rPh sb="275" eb="278">
      <t>シヨウリョウ</t>
    </rPh>
    <rPh sb="278" eb="280">
      <t>シュウニュウ</t>
    </rPh>
    <rPh sb="281" eb="283">
      <t>ゾウコウ</t>
    </rPh>
    <rPh sb="284" eb="286">
      <t>ミコ</t>
    </rPh>
    <rPh sb="297" eb="299">
      <t>シュウシ</t>
    </rPh>
    <rPh sb="299" eb="300">
      <t>リツ</t>
    </rPh>
    <rPh sb="306" eb="307">
      <t>チカ</t>
    </rPh>
    <rPh sb="315" eb="317">
      <t>ゲンコウ</t>
    </rPh>
    <rPh sb="318" eb="321">
      <t>ゲスイドウ</t>
    </rPh>
    <rPh sb="321" eb="323">
      <t>リョウキン</t>
    </rPh>
    <rPh sb="323" eb="325">
      <t>カカク</t>
    </rPh>
    <rPh sb="326" eb="328">
      <t>エイキョウ</t>
    </rPh>
    <rPh sb="329" eb="330">
      <t>デ</t>
    </rPh>
    <rPh sb="335" eb="338">
      <t>ゲスイドウ</t>
    </rPh>
    <rPh sb="340" eb="342">
      <t>セツゾク</t>
    </rPh>
    <rPh sb="342" eb="344">
      <t>スイシン</t>
    </rPh>
    <rPh sb="345" eb="347">
      <t>ショリ</t>
    </rPh>
    <rPh sb="347" eb="349">
      <t>ゲンカ</t>
    </rPh>
    <rPh sb="350" eb="352">
      <t>ヨクセイ</t>
    </rPh>
    <rPh sb="353" eb="354">
      <t>ツト</t>
    </rPh>
    <rPh sb="356" eb="3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</si>
</sst>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0.95</c:v>
                </c:pt>
                <c:pt idx="4" formatCode="#,##0.00;&quot;△&quot;#,##0.00;&quot;-&quot;">
                  <c:v>7.0000000000000007E-2</c:v>
                </c:pt>
              </c:numCache>
            </c:numRef>
          </c:val>
          <c:extLst xmlns:c16r2="http://schemas.microsoft.com/office/drawing/2015/06/chart">
            <c:ext xmlns:c16="http://schemas.microsoft.com/office/drawing/2014/chart" uri="{C3380CC4-5D6E-409C-BE32-E72D297353CC}">
              <c16:uniqueId val="{00000000-D48D-4453-802C-81601C887B85}"/>
            </c:ext>
          </c:extLst>
        </c:ser>
        <c:dLbls>
          <c:showLegendKey val="0"/>
          <c:showVal val="0"/>
          <c:showCatName val="0"/>
          <c:showSerName val="0"/>
          <c:showPercent val="0"/>
          <c:showBubbleSize val="0"/>
        </c:dLbls>
        <c:gapWidth val="150"/>
        <c:axId val="97495296"/>
        <c:axId val="975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c:v>
                </c:pt>
                <c:pt idx="4">
                  <c:v>0.13</c:v>
                </c:pt>
              </c:numCache>
            </c:numRef>
          </c:val>
          <c:smooth val="0"/>
          <c:extLst xmlns:c16r2="http://schemas.microsoft.com/office/drawing/2015/06/chart">
            <c:ext xmlns:c16="http://schemas.microsoft.com/office/drawing/2014/chart" uri="{C3380CC4-5D6E-409C-BE32-E72D297353CC}">
              <c16:uniqueId val="{00000001-D48D-4453-802C-81601C887B85}"/>
            </c:ext>
          </c:extLst>
        </c:ser>
        <c:dLbls>
          <c:showLegendKey val="0"/>
          <c:showVal val="0"/>
          <c:showCatName val="0"/>
          <c:showSerName val="0"/>
          <c:showPercent val="0"/>
          <c:showBubbleSize val="0"/>
        </c:dLbls>
        <c:marker val="1"/>
        <c:smooth val="0"/>
        <c:axId val="97495296"/>
        <c:axId val="97509760"/>
      </c:lineChart>
      <c:dateAx>
        <c:axId val="97495296"/>
        <c:scaling>
          <c:orientation val="minMax"/>
        </c:scaling>
        <c:delete val="1"/>
        <c:axPos val="b"/>
        <c:numFmt formatCode="ge" sourceLinked="1"/>
        <c:majorTickMark val="none"/>
        <c:minorTickMark val="none"/>
        <c:tickLblPos val="none"/>
        <c:crossAx val="97509760"/>
        <c:crosses val="autoZero"/>
        <c:auto val="1"/>
        <c:lblOffset val="100"/>
        <c:baseTimeUnit val="years"/>
      </c:dateAx>
      <c:valAx>
        <c:axId val="975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63.18</c:v>
                </c:pt>
                <c:pt idx="1">
                  <c:v>63.26</c:v>
                </c:pt>
                <c:pt idx="2">
                  <c:v>62.33</c:v>
                </c:pt>
                <c:pt idx="3">
                  <c:v>61.44</c:v>
                </c:pt>
                <c:pt idx="4">
                  <c:v>61.44</c:v>
                </c:pt>
              </c:numCache>
            </c:numRef>
          </c:val>
          <c:extLst xmlns:c16r2="http://schemas.microsoft.com/office/drawing/2015/06/chart">
            <c:ext xmlns:c16="http://schemas.microsoft.com/office/drawing/2014/chart" uri="{C3380CC4-5D6E-409C-BE32-E72D297353CC}">
              <c16:uniqueId val="{00000000-6D5F-4E02-9A4A-3384D5DE589C}"/>
            </c:ext>
          </c:extLst>
        </c:ser>
        <c:dLbls>
          <c:showLegendKey val="0"/>
          <c:showVal val="0"/>
          <c:showCatName val="0"/>
          <c:showSerName val="0"/>
          <c:showPercent val="0"/>
          <c:showBubbleSize val="0"/>
        </c:dLbls>
        <c:gapWidth val="150"/>
        <c:axId val="109537152"/>
        <c:axId val="1095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49.25</c:v>
                </c:pt>
                <c:pt idx="4">
                  <c:v>50.24</c:v>
                </c:pt>
              </c:numCache>
            </c:numRef>
          </c:val>
          <c:smooth val="0"/>
          <c:extLst xmlns:c16r2="http://schemas.microsoft.com/office/drawing/2015/06/chart">
            <c:ext xmlns:c16="http://schemas.microsoft.com/office/drawing/2014/chart" uri="{C3380CC4-5D6E-409C-BE32-E72D297353CC}">
              <c16:uniqueId val="{00000001-6D5F-4E02-9A4A-3384D5DE589C}"/>
            </c:ext>
          </c:extLst>
        </c:ser>
        <c:dLbls>
          <c:showLegendKey val="0"/>
          <c:showVal val="0"/>
          <c:showCatName val="0"/>
          <c:showSerName val="0"/>
          <c:showPercent val="0"/>
          <c:showBubbleSize val="0"/>
        </c:dLbls>
        <c:marker val="1"/>
        <c:smooth val="0"/>
        <c:axId val="109537152"/>
        <c:axId val="109551616"/>
      </c:lineChart>
      <c:dateAx>
        <c:axId val="109537152"/>
        <c:scaling>
          <c:orientation val="minMax"/>
        </c:scaling>
        <c:delete val="1"/>
        <c:axPos val="b"/>
        <c:numFmt formatCode="ge" sourceLinked="1"/>
        <c:majorTickMark val="none"/>
        <c:minorTickMark val="none"/>
        <c:tickLblPos val="none"/>
        <c:crossAx val="109551616"/>
        <c:crosses val="autoZero"/>
        <c:auto val="1"/>
        <c:lblOffset val="100"/>
        <c:baseTimeUnit val="years"/>
      </c:dateAx>
      <c:valAx>
        <c:axId val="1095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80.61</c:v>
                </c:pt>
                <c:pt idx="1">
                  <c:v>81.650000000000006</c:v>
                </c:pt>
                <c:pt idx="2">
                  <c:v>82.44</c:v>
                </c:pt>
                <c:pt idx="3">
                  <c:v>82.09</c:v>
                </c:pt>
                <c:pt idx="4">
                  <c:v>82.51</c:v>
                </c:pt>
              </c:numCache>
            </c:numRef>
          </c:val>
          <c:extLst xmlns:c16r2="http://schemas.microsoft.com/office/drawing/2015/06/chart">
            <c:ext xmlns:c16="http://schemas.microsoft.com/office/drawing/2014/chart" uri="{C3380CC4-5D6E-409C-BE32-E72D297353CC}">
              <c16:uniqueId val="{00000000-C107-4F5D-9AA1-CF0448CB5EAA}"/>
            </c:ext>
          </c:extLst>
        </c:ser>
        <c:dLbls>
          <c:showLegendKey val="0"/>
          <c:showVal val="0"/>
          <c:showCatName val="0"/>
          <c:showSerName val="0"/>
          <c:showPercent val="0"/>
          <c:showBubbleSize val="0"/>
        </c:dLbls>
        <c:gapWidth val="150"/>
        <c:axId val="109648128"/>
        <c:axId val="10966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84.12</c:v>
                </c:pt>
                <c:pt idx="4">
                  <c:v>84.17</c:v>
                </c:pt>
              </c:numCache>
            </c:numRef>
          </c:val>
          <c:smooth val="0"/>
          <c:extLst xmlns:c16r2="http://schemas.microsoft.com/office/drawing/2015/06/chart">
            <c:ext xmlns:c16="http://schemas.microsoft.com/office/drawing/2014/chart" uri="{C3380CC4-5D6E-409C-BE32-E72D297353CC}">
              <c16:uniqueId val="{00000001-C107-4F5D-9AA1-CF0448CB5EAA}"/>
            </c:ext>
          </c:extLst>
        </c:ser>
        <c:dLbls>
          <c:showLegendKey val="0"/>
          <c:showVal val="0"/>
          <c:showCatName val="0"/>
          <c:showSerName val="0"/>
          <c:showPercent val="0"/>
          <c:showBubbleSize val="0"/>
        </c:dLbls>
        <c:marker val="1"/>
        <c:smooth val="0"/>
        <c:axId val="109648128"/>
        <c:axId val="109662592"/>
      </c:lineChart>
      <c:dateAx>
        <c:axId val="109648128"/>
        <c:scaling>
          <c:orientation val="minMax"/>
        </c:scaling>
        <c:delete val="1"/>
        <c:axPos val="b"/>
        <c:numFmt formatCode="ge" sourceLinked="1"/>
        <c:majorTickMark val="none"/>
        <c:minorTickMark val="none"/>
        <c:tickLblPos val="none"/>
        <c:crossAx val="109662592"/>
        <c:crosses val="autoZero"/>
        <c:auto val="1"/>
        <c:lblOffset val="100"/>
        <c:baseTimeUnit val="years"/>
      </c:dateAx>
      <c:valAx>
        <c:axId val="1096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86.52</c:v>
                </c:pt>
                <c:pt idx="1">
                  <c:v>95.23</c:v>
                </c:pt>
                <c:pt idx="2">
                  <c:v>91.03</c:v>
                </c:pt>
                <c:pt idx="3">
                  <c:v>94.06</c:v>
                </c:pt>
                <c:pt idx="4">
                  <c:v>93.1</c:v>
                </c:pt>
              </c:numCache>
            </c:numRef>
          </c:val>
          <c:extLst xmlns:c16r2="http://schemas.microsoft.com/office/drawing/2015/06/chart">
            <c:ext xmlns:c16="http://schemas.microsoft.com/office/drawing/2014/chart" uri="{C3380CC4-5D6E-409C-BE32-E72D297353CC}">
              <c16:uniqueId val="{00000000-C07C-44C2-BF50-6C5F425D9CEF}"/>
            </c:ext>
          </c:extLst>
        </c:ser>
        <c:dLbls>
          <c:showLegendKey val="0"/>
          <c:showVal val="0"/>
          <c:showCatName val="0"/>
          <c:showSerName val="0"/>
          <c:showPercent val="0"/>
          <c:showBubbleSize val="0"/>
        </c:dLbls>
        <c:gapWidth val="150"/>
        <c:axId val="97684096"/>
        <c:axId val="976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7C-44C2-BF50-6C5F425D9CEF}"/>
            </c:ext>
          </c:extLst>
        </c:ser>
        <c:dLbls>
          <c:showLegendKey val="0"/>
          <c:showVal val="0"/>
          <c:showCatName val="0"/>
          <c:showSerName val="0"/>
          <c:showPercent val="0"/>
          <c:showBubbleSize val="0"/>
        </c:dLbls>
        <c:marker val="1"/>
        <c:smooth val="0"/>
        <c:axId val="97684096"/>
        <c:axId val="97690368"/>
      </c:lineChart>
      <c:dateAx>
        <c:axId val="97684096"/>
        <c:scaling>
          <c:orientation val="minMax"/>
        </c:scaling>
        <c:delete val="1"/>
        <c:axPos val="b"/>
        <c:numFmt formatCode="ge" sourceLinked="1"/>
        <c:majorTickMark val="none"/>
        <c:minorTickMark val="none"/>
        <c:tickLblPos val="none"/>
        <c:crossAx val="97690368"/>
        <c:crosses val="autoZero"/>
        <c:auto val="1"/>
        <c:lblOffset val="100"/>
        <c:baseTimeUnit val="years"/>
      </c:dateAx>
      <c:valAx>
        <c:axId val="976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AF-44F8-9897-51BFD38E85B4}"/>
            </c:ext>
          </c:extLst>
        </c:ser>
        <c:dLbls>
          <c:showLegendKey val="0"/>
          <c:showVal val="0"/>
          <c:showCatName val="0"/>
          <c:showSerName val="0"/>
          <c:showPercent val="0"/>
          <c:showBubbleSize val="0"/>
        </c:dLbls>
        <c:gapWidth val="150"/>
        <c:axId val="97704960"/>
        <c:axId val="1078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AF-44F8-9897-51BFD38E85B4}"/>
            </c:ext>
          </c:extLst>
        </c:ser>
        <c:dLbls>
          <c:showLegendKey val="0"/>
          <c:showVal val="0"/>
          <c:showCatName val="0"/>
          <c:showSerName val="0"/>
          <c:showPercent val="0"/>
          <c:showBubbleSize val="0"/>
        </c:dLbls>
        <c:marker val="1"/>
        <c:smooth val="0"/>
        <c:axId val="97704960"/>
        <c:axId val="107889792"/>
      </c:lineChart>
      <c:dateAx>
        <c:axId val="97704960"/>
        <c:scaling>
          <c:orientation val="minMax"/>
        </c:scaling>
        <c:delete val="1"/>
        <c:axPos val="b"/>
        <c:numFmt formatCode="ge" sourceLinked="1"/>
        <c:majorTickMark val="none"/>
        <c:minorTickMark val="none"/>
        <c:tickLblPos val="none"/>
        <c:crossAx val="107889792"/>
        <c:crosses val="autoZero"/>
        <c:auto val="1"/>
        <c:lblOffset val="100"/>
        <c:baseTimeUnit val="years"/>
      </c:dateAx>
      <c:valAx>
        <c:axId val="1078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56-4E6F-9218-21B17B3FDEE1}"/>
            </c:ext>
          </c:extLst>
        </c:ser>
        <c:dLbls>
          <c:showLegendKey val="0"/>
          <c:showVal val="0"/>
          <c:showCatName val="0"/>
          <c:showSerName val="0"/>
          <c:showPercent val="0"/>
          <c:showBubbleSize val="0"/>
        </c:dLbls>
        <c:gapWidth val="150"/>
        <c:axId val="107916672"/>
        <c:axId val="1079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56-4E6F-9218-21B17B3FDEE1}"/>
            </c:ext>
          </c:extLst>
        </c:ser>
        <c:dLbls>
          <c:showLegendKey val="0"/>
          <c:showVal val="0"/>
          <c:showCatName val="0"/>
          <c:showSerName val="0"/>
          <c:showPercent val="0"/>
          <c:showBubbleSize val="0"/>
        </c:dLbls>
        <c:marker val="1"/>
        <c:smooth val="0"/>
        <c:axId val="107916672"/>
        <c:axId val="107922944"/>
      </c:lineChart>
      <c:dateAx>
        <c:axId val="107916672"/>
        <c:scaling>
          <c:orientation val="minMax"/>
        </c:scaling>
        <c:delete val="1"/>
        <c:axPos val="b"/>
        <c:numFmt formatCode="ge" sourceLinked="1"/>
        <c:majorTickMark val="none"/>
        <c:minorTickMark val="none"/>
        <c:tickLblPos val="none"/>
        <c:crossAx val="107922944"/>
        <c:crosses val="autoZero"/>
        <c:auto val="1"/>
        <c:lblOffset val="100"/>
        <c:baseTimeUnit val="years"/>
      </c:dateAx>
      <c:valAx>
        <c:axId val="1079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18-4D8A-9EAB-9D35D9625B1D}"/>
            </c:ext>
          </c:extLst>
        </c:ser>
        <c:dLbls>
          <c:showLegendKey val="0"/>
          <c:showVal val="0"/>
          <c:showCatName val="0"/>
          <c:showSerName val="0"/>
          <c:showPercent val="0"/>
          <c:showBubbleSize val="0"/>
        </c:dLbls>
        <c:gapWidth val="150"/>
        <c:axId val="109597056"/>
        <c:axId val="1095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18-4D8A-9EAB-9D35D9625B1D}"/>
            </c:ext>
          </c:extLst>
        </c:ser>
        <c:dLbls>
          <c:showLegendKey val="0"/>
          <c:showVal val="0"/>
          <c:showCatName val="0"/>
          <c:showSerName val="0"/>
          <c:showPercent val="0"/>
          <c:showBubbleSize val="0"/>
        </c:dLbls>
        <c:marker val="1"/>
        <c:smooth val="0"/>
        <c:axId val="109597056"/>
        <c:axId val="109598976"/>
      </c:lineChart>
      <c:dateAx>
        <c:axId val="109597056"/>
        <c:scaling>
          <c:orientation val="minMax"/>
        </c:scaling>
        <c:delete val="1"/>
        <c:axPos val="b"/>
        <c:numFmt formatCode="ge" sourceLinked="1"/>
        <c:majorTickMark val="none"/>
        <c:minorTickMark val="none"/>
        <c:tickLblPos val="none"/>
        <c:crossAx val="109598976"/>
        <c:crosses val="autoZero"/>
        <c:auto val="1"/>
        <c:lblOffset val="100"/>
        <c:baseTimeUnit val="years"/>
      </c:dateAx>
      <c:valAx>
        <c:axId val="109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0E-4766-B6A0-B1EA38C10E38}"/>
            </c:ext>
          </c:extLst>
        </c:ser>
        <c:dLbls>
          <c:showLegendKey val="0"/>
          <c:showVal val="0"/>
          <c:showCatName val="0"/>
          <c:showSerName val="0"/>
          <c:showPercent val="0"/>
          <c:showBubbleSize val="0"/>
        </c:dLbls>
        <c:gapWidth val="150"/>
        <c:axId val="109641088"/>
        <c:axId val="1096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0E-4766-B6A0-B1EA38C10E38}"/>
            </c:ext>
          </c:extLst>
        </c:ser>
        <c:dLbls>
          <c:showLegendKey val="0"/>
          <c:showVal val="0"/>
          <c:showCatName val="0"/>
          <c:showSerName val="0"/>
          <c:showPercent val="0"/>
          <c:showBubbleSize val="0"/>
        </c:dLbls>
        <c:marker val="1"/>
        <c:smooth val="0"/>
        <c:axId val="109641088"/>
        <c:axId val="109640320"/>
      </c:lineChart>
      <c:dateAx>
        <c:axId val="109641088"/>
        <c:scaling>
          <c:orientation val="minMax"/>
        </c:scaling>
        <c:delete val="1"/>
        <c:axPos val="b"/>
        <c:numFmt formatCode="ge" sourceLinked="1"/>
        <c:majorTickMark val="none"/>
        <c:minorTickMark val="none"/>
        <c:tickLblPos val="none"/>
        <c:crossAx val="109640320"/>
        <c:crosses val="autoZero"/>
        <c:auto val="1"/>
        <c:lblOffset val="100"/>
        <c:baseTimeUnit val="years"/>
      </c:dateAx>
      <c:valAx>
        <c:axId val="1096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2024.5</c:v>
                </c:pt>
                <c:pt idx="1">
                  <c:v>1297.1199999999999</c:v>
                </c:pt>
                <c:pt idx="2">
                  <c:v>1235.53</c:v>
                </c:pt>
                <c:pt idx="3">
                  <c:v>1199.5</c:v>
                </c:pt>
                <c:pt idx="4">
                  <c:v>1138.3399999999999</c:v>
                </c:pt>
              </c:numCache>
            </c:numRef>
          </c:val>
          <c:extLst xmlns:c16r2="http://schemas.microsoft.com/office/drawing/2015/06/chart">
            <c:ext xmlns:c16="http://schemas.microsoft.com/office/drawing/2014/chart" uri="{C3380CC4-5D6E-409C-BE32-E72D297353CC}">
              <c16:uniqueId val="{00000000-91D9-4825-8126-D15D134CEF09}"/>
            </c:ext>
          </c:extLst>
        </c:ser>
        <c:dLbls>
          <c:showLegendKey val="0"/>
          <c:showVal val="0"/>
          <c:showCatName val="0"/>
          <c:showSerName val="0"/>
          <c:showPercent val="0"/>
          <c:showBubbleSize val="0"/>
        </c:dLbls>
        <c:gapWidth val="150"/>
        <c:axId val="109353984"/>
        <c:axId val="1093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91D9-4825-8126-D15D134CEF09}"/>
            </c:ext>
          </c:extLst>
        </c:ser>
        <c:dLbls>
          <c:showLegendKey val="0"/>
          <c:showVal val="0"/>
          <c:showCatName val="0"/>
          <c:showSerName val="0"/>
          <c:showPercent val="0"/>
          <c:showBubbleSize val="0"/>
        </c:dLbls>
        <c:marker val="1"/>
        <c:smooth val="0"/>
        <c:axId val="109353984"/>
        <c:axId val="109372544"/>
      </c:lineChart>
      <c:dateAx>
        <c:axId val="109353984"/>
        <c:scaling>
          <c:orientation val="minMax"/>
        </c:scaling>
        <c:delete val="1"/>
        <c:axPos val="b"/>
        <c:numFmt formatCode="ge" sourceLinked="1"/>
        <c:majorTickMark val="none"/>
        <c:minorTickMark val="none"/>
        <c:tickLblPos val="none"/>
        <c:crossAx val="109372544"/>
        <c:crosses val="autoZero"/>
        <c:auto val="1"/>
        <c:lblOffset val="100"/>
        <c:baseTimeUnit val="years"/>
      </c:dateAx>
      <c:valAx>
        <c:axId val="109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63.23</c:v>
                </c:pt>
                <c:pt idx="1">
                  <c:v>66.67</c:v>
                </c:pt>
                <c:pt idx="2">
                  <c:v>66.23</c:v>
                </c:pt>
                <c:pt idx="3">
                  <c:v>81.73</c:v>
                </c:pt>
                <c:pt idx="4">
                  <c:v>80.09</c:v>
                </c:pt>
              </c:numCache>
            </c:numRef>
          </c:val>
          <c:extLst xmlns:c16r2="http://schemas.microsoft.com/office/drawing/2015/06/chart">
            <c:ext xmlns:c16="http://schemas.microsoft.com/office/drawing/2014/chart" uri="{C3380CC4-5D6E-409C-BE32-E72D297353CC}">
              <c16:uniqueId val="{00000000-FE02-4A51-8177-D80B91403287}"/>
            </c:ext>
          </c:extLst>
        </c:ser>
        <c:dLbls>
          <c:showLegendKey val="0"/>
          <c:showVal val="0"/>
          <c:showCatName val="0"/>
          <c:showSerName val="0"/>
          <c:showPercent val="0"/>
          <c:showBubbleSize val="0"/>
        </c:dLbls>
        <c:gapWidth val="150"/>
        <c:axId val="109387136"/>
        <c:axId val="10940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FE02-4A51-8177-D80B91403287}"/>
            </c:ext>
          </c:extLst>
        </c:ser>
        <c:dLbls>
          <c:showLegendKey val="0"/>
          <c:showVal val="0"/>
          <c:showCatName val="0"/>
          <c:showSerName val="0"/>
          <c:showPercent val="0"/>
          <c:showBubbleSize val="0"/>
        </c:dLbls>
        <c:marker val="1"/>
        <c:smooth val="0"/>
        <c:axId val="109387136"/>
        <c:axId val="109409792"/>
      </c:lineChart>
      <c:dateAx>
        <c:axId val="109387136"/>
        <c:scaling>
          <c:orientation val="minMax"/>
        </c:scaling>
        <c:delete val="1"/>
        <c:axPos val="b"/>
        <c:numFmt formatCode="ge" sourceLinked="1"/>
        <c:majorTickMark val="none"/>
        <c:minorTickMark val="none"/>
        <c:tickLblPos val="none"/>
        <c:crossAx val="109409792"/>
        <c:crosses val="autoZero"/>
        <c:auto val="1"/>
        <c:lblOffset val="100"/>
        <c:baseTimeUnit val="years"/>
      </c:dateAx>
      <c:valAx>
        <c:axId val="1094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214.25</c:v>
                </c:pt>
                <c:pt idx="1">
                  <c:v>210.93</c:v>
                </c:pt>
                <c:pt idx="2">
                  <c:v>214.93</c:v>
                </c:pt>
                <c:pt idx="3">
                  <c:v>174.29</c:v>
                </c:pt>
                <c:pt idx="4">
                  <c:v>173.81</c:v>
                </c:pt>
              </c:numCache>
            </c:numRef>
          </c:val>
          <c:extLst xmlns:c16r2="http://schemas.microsoft.com/office/drawing/2015/06/chart">
            <c:ext xmlns:c16="http://schemas.microsoft.com/office/drawing/2014/chart" uri="{C3380CC4-5D6E-409C-BE32-E72D297353CC}">
              <c16:uniqueId val="{00000000-EF5C-4A8F-8040-DBB5750E9549}"/>
            </c:ext>
          </c:extLst>
        </c:ser>
        <c:dLbls>
          <c:showLegendKey val="0"/>
          <c:showVal val="0"/>
          <c:showCatName val="0"/>
          <c:showSerName val="0"/>
          <c:showPercent val="0"/>
          <c:showBubbleSize val="0"/>
        </c:dLbls>
        <c:gapWidth val="150"/>
        <c:axId val="109426560"/>
        <c:axId val="1095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235.61</c:v>
                </c:pt>
                <c:pt idx="4">
                  <c:v>216.21</c:v>
                </c:pt>
              </c:numCache>
            </c:numRef>
          </c:val>
          <c:smooth val="0"/>
          <c:extLst xmlns:c16r2="http://schemas.microsoft.com/office/drawing/2015/06/chart">
            <c:ext xmlns:c16="http://schemas.microsoft.com/office/drawing/2014/chart" uri="{C3380CC4-5D6E-409C-BE32-E72D297353CC}">
              <c16:uniqueId val="{00000001-EF5C-4A8F-8040-DBB5750E9549}"/>
            </c:ext>
          </c:extLst>
        </c:ser>
        <c:dLbls>
          <c:showLegendKey val="0"/>
          <c:showVal val="0"/>
          <c:showCatName val="0"/>
          <c:showSerName val="0"/>
          <c:showPercent val="0"/>
          <c:showBubbleSize val="0"/>
        </c:dLbls>
        <c:marker val="1"/>
        <c:smooth val="0"/>
        <c:axId val="109426560"/>
        <c:axId val="109518848"/>
      </c:lineChart>
      <c:dateAx>
        <c:axId val="109426560"/>
        <c:scaling>
          <c:orientation val="minMax"/>
        </c:scaling>
        <c:delete val="1"/>
        <c:axPos val="b"/>
        <c:numFmt formatCode="ge" sourceLinked="1"/>
        <c:majorTickMark val="none"/>
        <c:minorTickMark val="none"/>
        <c:tickLblPos val="none"/>
        <c:crossAx val="109518848"/>
        <c:crosses val="autoZero"/>
        <c:auto val="1"/>
        <c:lblOffset val="100"/>
        <c:baseTimeUnit val="years"/>
      </c:dateAx>
      <c:valAx>
        <c:axId val="1095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朝日町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12279</v>
      </c>
      <c r="AM8" s="66"/>
      <c r="AN8" s="66"/>
      <c r="AO8" s="66"/>
      <c r="AP8" s="66"/>
      <c r="AQ8" s="66"/>
      <c r="AR8" s="66"/>
      <c r="AS8" s="66"/>
      <c r="AT8" s="65">
        <f>データ!T6</f>
        <v>226.3</v>
      </c>
      <c r="AU8" s="65"/>
      <c r="AV8" s="65"/>
      <c r="AW8" s="65"/>
      <c r="AX8" s="65"/>
      <c r="AY8" s="65"/>
      <c r="AZ8" s="65"/>
      <c r="BA8" s="65"/>
      <c r="BB8" s="65">
        <f>データ!U6</f>
        <v>54.26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37.71</v>
      </c>
      <c r="Q10" s="65"/>
      <c r="R10" s="65"/>
      <c r="S10" s="65"/>
      <c r="T10" s="65"/>
      <c r="U10" s="65"/>
      <c r="V10" s="65"/>
      <c r="W10" s="65">
        <f>データ!Q6</f>
        <v>85</v>
      </c>
      <c r="X10" s="65"/>
      <c r="Y10" s="65"/>
      <c r="Z10" s="65"/>
      <c r="AA10" s="65"/>
      <c r="AB10" s="65"/>
      <c r="AC10" s="65"/>
      <c r="AD10" s="66">
        <f>データ!R6</f>
        <v>2468</v>
      </c>
      <c r="AE10" s="66"/>
      <c r="AF10" s="66"/>
      <c r="AG10" s="66"/>
      <c r="AH10" s="66"/>
      <c r="AI10" s="66"/>
      <c r="AJ10" s="66"/>
      <c r="AK10" s="2"/>
      <c r="AL10" s="66">
        <f>データ!V6</f>
        <v>4602</v>
      </c>
      <c r="AM10" s="66"/>
      <c r="AN10" s="66"/>
      <c r="AO10" s="66"/>
      <c r="AP10" s="66"/>
      <c r="AQ10" s="66"/>
      <c r="AR10" s="66"/>
      <c r="AS10" s="66"/>
      <c r="AT10" s="65">
        <f>データ!W6</f>
        <v>2.21</v>
      </c>
      <c r="AU10" s="65"/>
      <c r="AV10" s="65"/>
      <c r="AW10" s="65"/>
      <c r="AX10" s="65"/>
      <c r="AY10" s="65"/>
      <c r="AZ10" s="65"/>
      <c r="BA10" s="65"/>
      <c r="BB10" s="65">
        <f>データ!X6</f>
        <v>2082.35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KCtDyfb7+pjUMtl60DNfTWqLbI/GaYMuSYOc219J+PzCrlrXFaI7Evkvlhz/1mDGkso0hZOcaih6o2vo6F/80A==" saltValue="BdfIMIohHhUOS9Cd2c9NN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163431</v>
      </c>
      <c r="D6" s="32">
        <f t="shared" si="3"/>
        <v>47</v>
      </c>
      <c r="E6" s="32">
        <f t="shared" si="3"/>
        <v>17</v>
      </c>
      <c r="F6" s="32">
        <f t="shared" si="3"/>
        <v>1</v>
      </c>
      <c r="G6" s="32">
        <f t="shared" si="3"/>
        <v>0</v>
      </c>
      <c r="H6" s="32" t="str">
        <f t="shared" si="3"/>
        <v>富山県　朝日町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37.71</v>
      </c>
      <c r="Q6" s="33">
        <f t="shared" si="3"/>
        <v>85</v>
      </c>
      <c r="R6" s="33">
        <f t="shared" si="3"/>
        <v>2468</v>
      </c>
      <c r="S6" s="33">
        <f t="shared" si="3"/>
        <v>12279</v>
      </c>
      <c r="T6" s="33">
        <f t="shared" si="3"/>
        <v>226.3</v>
      </c>
      <c r="U6" s="33">
        <f t="shared" si="3"/>
        <v>54.26</v>
      </c>
      <c r="V6" s="33">
        <f t="shared" si="3"/>
        <v>4602</v>
      </c>
      <c r="W6" s="33">
        <f t="shared" si="3"/>
        <v>2.21</v>
      </c>
      <c r="X6" s="33">
        <f t="shared" si="3"/>
        <v>2082.35</v>
      </c>
      <c r="Y6" s="34">
        <f>IF(Y7="",NA(),Y7)</f>
        <v>86.52</v>
      </c>
      <c r="Z6" s="34">
        <f t="shared" ref="Z6:AH6" si="4">IF(Z7="",NA(),Z7)</f>
        <v>95.23</v>
      </c>
      <c r="AA6" s="34">
        <f t="shared" si="4"/>
        <v>91.03</v>
      </c>
      <c r="AB6" s="34">
        <f t="shared" si="4"/>
        <v>94.06</v>
      </c>
      <c r="AC6" s="34">
        <f t="shared" si="4"/>
        <v>93.1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2024.5</v>
      </c>
      <c r="BG6" s="34">
        <f t="shared" ref="BG6:BO6" si="7">IF(BG7="",NA(),BG7)</f>
        <v>1297.1199999999999</v>
      </c>
      <c r="BH6" s="34">
        <f t="shared" si="7"/>
        <v>1235.53</v>
      </c>
      <c r="BI6" s="34">
        <f t="shared" si="7"/>
        <v>1199.5</v>
      </c>
      <c r="BJ6" s="34">
        <f t="shared" si="7"/>
        <v>1138.3399999999999</v>
      </c>
      <c r="BK6" s="34">
        <f t="shared" si="7"/>
        <v>1826.49</v>
      </c>
      <c r="BL6" s="34">
        <f t="shared" si="7"/>
        <v>1696.96</v>
      </c>
      <c r="BM6" s="34">
        <f t="shared" si="7"/>
        <v>1824.34</v>
      </c>
      <c r="BN6" s="34">
        <f t="shared" si="7"/>
        <v>1047.6500000000001</v>
      </c>
      <c r="BO6" s="34">
        <f t="shared" si="7"/>
        <v>1124.26</v>
      </c>
      <c r="BP6" s="33" t="str">
        <f>IF(BP7="","",IF(BP7="-","【-】","【"&amp;SUBSTITUTE(TEXT(BP7,"#,##0.00"),"-","△")&amp;"】"))</f>
        <v>【707.33】</v>
      </c>
      <c r="BQ6" s="34">
        <f>IF(BQ7="",NA(),BQ7)</f>
        <v>63.23</v>
      </c>
      <c r="BR6" s="34">
        <f t="shared" ref="BR6:BZ6" si="8">IF(BR7="",NA(),BR7)</f>
        <v>66.67</v>
      </c>
      <c r="BS6" s="34">
        <f t="shared" si="8"/>
        <v>66.23</v>
      </c>
      <c r="BT6" s="34">
        <f t="shared" si="8"/>
        <v>81.73</v>
      </c>
      <c r="BU6" s="34">
        <f t="shared" si="8"/>
        <v>80.09</v>
      </c>
      <c r="BV6" s="34">
        <f t="shared" si="8"/>
        <v>48</v>
      </c>
      <c r="BW6" s="34">
        <f t="shared" si="8"/>
        <v>47.23</v>
      </c>
      <c r="BX6" s="34">
        <f t="shared" si="8"/>
        <v>54.16</v>
      </c>
      <c r="BY6" s="34">
        <f t="shared" si="8"/>
        <v>74.040000000000006</v>
      </c>
      <c r="BZ6" s="34">
        <f t="shared" si="8"/>
        <v>80.58</v>
      </c>
      <c r="CA6" s="33" t="str">
        <f>IF(CA7="","",IF(CA7="-","【-】","【"&amp;SUBSTITUTE(TEXT(CA7,"#,##0.00"),"-","△")&amp;"】"))</f>
        <v>【101.26】</v>
      </c>
      <c r="CB6" s="34">
        <f>IF(CB7="",NA(),CB7)</f>
        <v>214.25</v>
      </c>
      <c r="CC6" s="34">
        <f t="shared" ref="CC6:CK6" si="9">IF(CC7="",NA(),CC7)</f>
        <v>210.93</v>
      </c>
      <c r="CD6" s="34">
        <f t="shared" si="9"/>
        <v>214.93</v>
      </c>
      <c r="CE6" s="34">
        <f t="shared" si="9"/>
        <v>174.29</v>
      </c>
      <c r="CF6" s="34">
        <f t="shared" si="9"/>
        <v>173.81</v>
      </c>
      <c r="CG6" s="34">
        <f t="shared" si="9"/>
        <v>334.37</v>
      </c>
      <c r="CH6" s="34">
        <f t="shared" si="9"/>
        <v>351.41</v>
      </c>
      <c r="CI6" s="34">
        <f t="shared" si="9"/>
        <v>307.56</v>
      </c>
      <c r="CJ6" s="34">
        <f t="shared" si="9"/>
        <v>235.61</v>
      </c>
      <c r="CK6" s="34">
        <f t="shared" si="9"/>
        <v>216.21</v>
      </c>
      <c r="CL6" s="33" t="str">
        <f>IF(CL7="","",IF(CL7="-","【-】","【"&amp;SUBSTITUTE(TEXT(CL7,"#,##0.00"),"-","△")&amp;"】"))</f>
        <v>【136.39】</v>
      </c>
      <c r="CM6" s="34">
        <f>IF(CM7="",NA(),CM7)</f>
        <v>63.18</v>
      </c>
      <c r="CN6" s="34">
        <f t="shared" ref="CN6:CV6" si="10">IF(CN7="",NA(),CN7)</f>
        <v>63.26</v>
      </c>
      <c r="CO6" s="34">
        <f t="shared" si="10"/>
        <v>62.33</v>
      </c>
      <c r="CP6" s="34">
        <f t="shared" si="10"/>
        <v>61.44</v>
      </c>
      <c r="CQ6" s="34">
        <f t="shared" si="10"/>
        <v>61.44</v>
      </c>
      <c r="CR6" s="34">
        <f t="shared" si="10"/>
        <v>40.71</v>
      </c>
      <c r="CS6" s="34">
        <f t="shared" si="10"/>
        <v>43.53</v>
      </c>
      <c r="CT6" s="34">
        <f t="shared" si="10"/>
        <v>39.869999999999997</v>
      </c>
      <c r="CU6" s="34">
        <f t="shared" si="10"/>
        <v>49.25</v>
      </c>
      <c r="CV6" s="34">
        <f t="shared" si="10"/>
        <v>50.24</v>
      </c>
      <c r="CW6" s="33" t="str">
        <f>IF(CW7="","",IF(CW7="-","【-】","【"&amp;SUBSTITUTE(TEXT(CW7,"#,##0.00"),"-","△")&amp;"】"))</f>
        <v>【60.13】</v>
      </c>
      <c r="CX6" s="34">
        <f>IF(CX7="",NA(),CX7)</f>
        <v>80.61</v>
      </c>
      <c r="CY6" s="34">
        <f t="shared" ref="CY6:DG6" si="11">IF(CY7="",NA(),CY7)</f>
        <v>81.650000000000006</v>
      </c>
      <c r="CZ6" s="34">
        <f t="shared" si="11"/>
        <v>82.44</v>
      </c>
      <c r="DA6" s="34">
        <f t="shared" si="11"/>
        <v>82.09</v>
      </c>
      <c r="DB6" s="34">
        <f t="shared" si="11"/>
        <v>82.51</v>
      </c>
      <c r="DC6" s="34">
        <f t="shared" si="11"/>
        <v>63.45</v>
      </c>
      <c r="DD6" s="34">
        <f t="shared" si="11"/>
        <v>64.14</v>
      </c>
      <c r="DE6" s="34">
        <f t="shared" si="11"/>
        <v>61.37</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0.95</v>
      </c>
      <c r="EI6" s="34">
        <f t="shared" si="14"/>
        <v>7.0000000000000007E-2</v>
      </c>
      <c r="EJ6" s="33">
        <f t="shared" si="14"/>
        <v>0</v>
      </c>
      <c r="EK6" s="34">
        <f t="shared" si="14"/>
        <v>0.17</v>
      </c>
      <c r="EL6" s="34">
        <f t="shared" si="14"/>
        <v>0.2</v>
      </c>
      <c r="EM6" s="34">
        <f t="shared" si="14"/>
        <v>0.1</v>
      </c>
      <c r="EN6" s="34">
        <f t="shared" si="14"/>
        <v>0.13</v>
      </c>
      <c r="EO6" s="33" t="str">
        <f>IF(EO7="","",IF(EO7="-","【-】","【"&amp;SUBSTITUTE(TEXT(EO7,"#,##0.00"),"-","△")&amp;"】"))</f>
        <v>【0.23】</v>
      </c>
    </row>
    <row r="7" spans="1:145" s="35" customFormat="1" x14ac:dyDescent="0.15">
      <c r="A7" s="27"/>
      <c r="B7" s="36">
        <v>2017</v>
      </c>
      <c r="C7" s="36">
        <v>163431</v>
      </c>
      <c r="D7" s="36">
        <v>47</v>
      </c>
      <c r="E7" s="36">
        <v>17</v>
      </c>
      <c r="F7" s="36">
        <v>1</v>
      </c>
      <c r="G7" s="36">
        <v>0</v>
      </c>
      <c r="H7" s="36" t="s">
        <v>110</v>
      </c>
      <c r="I7" s="36" t="s">
        <v>111</v>
      </c>
      <c r="J7" s="36" t="s">
        <v>112</v>
      </c>
      <c r="K7" s="36" t="s">
        <v>113</v>
      </c>
      <c r="L7" s="36" t="s">
        <v>114</v>
      </c>
      <c r="M7" s="36" t="s">
        <v>115</v>
      </c>
      <c r="N7" s="37" t="s">
        <v>116</v>
      </c>
      <c r="O7" s="37" t="s">
        <v>117</v>
      </c>
      <c r="P7" s="37">
        <v>37.71</v>
      </c>
      <c r="Q7" s="37">
        <v>85</v>
      </c>
      <c r="R7" s="37">
        <v>2468</v>
      </c>
      <c r="S7" s="37">
        <v>12279</v>
      </c>
      <c r="T7" s="37">
        <v>226.3</v>
      </c>
      <c r="U7" s="37">
        <v>54.26</v>
      </c>
      <c r="V7" s="37">
        <v>4602</v>
      </c>
      <c r="W7" s="37">
        <v>2.21</v>
      </c>
      <c r="X7" s="37">
        <v>2082.35</v>
      </c>
      <c r="Y7" s="37">
        <v>86.52</v>
      </c>
      <c r="Z7" s="37">
        <v>95.23</v>
      </c>
      <c r="AA7" s="37">
        <v>91.03</v>
      </c>
      <c r="AB7" s="37">
        <v>94.06</v>
      </c>
      <c r="AC7" s="37">
        <v>93.1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2024.5</v>
      </c>
      <c r="BG7" s="37">
        <v>1297.1199999999999</v>
      </c>
      <c r="BH7" s="37">
        <v>1235.53</v>
      </c>
      <c r="BI7" s="37">
        <v>1199.5</v>
      </c>
      <c r="BJ7" s="37">
        <v>1138.3399999999999</v>
      </c>
      <c r="BK7" s="37">
        <v>1826.49</v>
      </c>
      <c r="BL7" s="37">
        <v>1696.96</v>
      </c>
      <c r="BM7" s="37">
        <v>1824.34</v>
      </c>
      <c r="BN7" s="37">
        <v>1047.6500000000001</v>
      </c>
      <c r="BO7" s="37">
        <v>1124.26</v>
      </c>
      <c r="BP7" s="37">
        <v>707.33</v>
      </c>
      <c r="BQ7" s="37">
        <v>63.23</v>
      </c>
      <c r="BR7" s="37">
        <v>66.67</v>
      </c>
      <c r="BS7" s="37">
        <v>66.23</v>
      </c>
      <c r="BT7" s="37">
        <v>81.73</v>
      </c>
      <c r="BU7" s="37">
        <v>80.09</v>
      </c>
      <c r="BV7" s="37">
        <v>48</v>
      </c>
      <c r="BW7" s="37">
        <v>47.23</v>
      </c>
      <c r="BX7" s="37">
        <v>54.16</v>
      </c>
      <c r="BY7" s="37">
        <v>74.040000000000006</v>
      </c>
      <c r="BZ7" s="37">
        <v>80.58</v>
      </c>
      <c r="CA7" s="37">
        <v>101.26</v>
      </c>
      <c r="CB7" s="37">
        <v>214.25</v>
      </c>
      <c r="CC7" s="37">
        <v>210.93</v>
      </c>
      <c r="CD7" s="37">
        <v>214.93</v>
      </c>
      <c r="CE7" s="37">
        <v>174.29</v>
      </c>
      <c r="CF7" s="37">
        <v>173.81</v>
      </c>
      <c r="CG7" s="37">
        <v>334.37</v>
      </c>
      <c r="CH7" s="37">
        <v>351.41</v>
      </c>
      <c r="CI7" s="37">
        <v>307.56</v>
      </c>
      <c r="CJ7" s="37">
        <v>235.61</v>
      </c>
      <c r="CK7" s="37">
        <v>216.21</v>
      </c>
      <c r="CL7" s="37">
        <v>136.38999999999999</v>
      </c>
      <c r="CM7" s="37">
        <v>63.18</v>
      </c>
      <c r="CN7" s="37">
        <v>63.26</v>
      </c>
      <c r="CO7" s="37">
        <v>62.33</v>
      </c>
      <c r="CP7" s="37">
        <v>61.44</v>
      </c>
      <c r="CQ7" s="37">
        <v>61.44</v>
      </c>
      <c r="CR7" s="37">
        <v>40.71</v>
      </c>
      <c r="CS7" s="37">
        <v>43.53</v>
      </c>
      <c r="CT7" s="37">
        <v>39.869999999999997</v>
      </c>
      <c r="CU7" s="37">
        <v>49.25</v>
      </c>
      <c r="CV7" s="37">
        <v>50.24</v>
      </c>
      <c r="CW7" s="37">
        <v>60.13</v>
      </c>
      <c r="CX7" s="37">
        <v>80.61</v>
      </c>
      <c r="CY7" s="37">
        <v>81.650000000000006</v>
      </c>
      <c r="CZ7" s="37">
        <v>82.44</v>
      </c>
      <c r="DA7" s="37">
        <v>82.09</v>
      </c>
      <c r="DB7" s="37">
        <v>82.51</v>
      </c>
      <c r="DC7" s="37">
        <v>63.45</v>
      </c>
      <c r="DD7" s="37">
        <v>64.14</v>
      </c>
      <c r="DE7" s="37">
        <v>61.37</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0.95</v>
      </c>
      <c r="EI7" s="37">
        <v>7.0000000000000007E-2</v>
      </c>
      <c r="EJ7" s="37">
        <v>0</v>
      </c>
      <c r="EK7" s="37">
        <v>0.17</v>
      </c>
      <c r="EL7" s="37">
        <v>0.2</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asahi-town</cp:lastModifiedBy>
  <cp:lastPrinted>2019-01-30T00:26:50Z</cp:lastPrinted>
  <dcterms:created xsi:type="dcterms:W3CDTF">2018-12-03T09:03:20Z</dcterms:created>
  <dcterms:modified xsi:type="dcterms:W3CDTF">2019-01-30T00:26:52Z</dcterms:modified>
  <cp:category/>
</cp:coreProperties>
</file>